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trats\CONTRATS Privés Neufs 2011\Versions outils\"/>
    </mc:Choice>
  </mc:AlternateContent>
  <bookViews>
    <workbookView xWindow="0" yWindow="0" windowWidth="28800" windowHeight="12435"/>
  </bookViews>
  <sheets>
    <sheet name="Annexe au pourcentage page 1" sheetId="1" r:id="rId1"/>
    <sheet name="annexe au pourcentage page 2" sheetId="2" r:id="rId2"/>
  </sheets>
  <definedNames>
    <definedName name="_xlnm.Print_Area" localSheetId="0">'Annexe au pourcentage page 1'!$A$1:$AG$56</definedName>
    <definedName name="_xlnm.Print_Area" localSheetId="1">'annexe au pourcentage page 2'!$A$1:$AG$33</definedName>
  </definedNames>
  <calcPr calcId="152511"/>
</workbook>
</file>

<file path=xl/calcChain.xml><?xml version="1.0" encoding="utf-8"?>
<calcChain xmlns="http://schemas.openxmlformats.org/spreadsheetml/2006/main">
  <c r="U28" i="1" l="1"/>
  <c r="U27" i="1"/>
  <c r="U26" i="1"/>
  <c r="U25" i="1"/>
  <c r="W27" i="1"/>
  <c r="W26" i="1"/>
  <c r="W25" i="1"/>
  <c r="W37" i="1" s="1"/>
  <c r="U46" i="1"/>
  <c r="U47" i="1"/>
  <c r="U48" i="1"/>
  <c r="U54" i="1" s="1"/>
  <c r="U56" i="1" s="1"/>
  <c r="U49" i="1"/>
  <c r="U50" i="1"/>
  <c r="U51" i="1"/>
  <c r="U52" i="1"/>
  <c r="U53" i="1"/>
  <c r="U45" i="1"/>
  <c r="AA7" i="2"/>
  <c r="AA12" i="2"/>
  <c r="O16" i="1"/>
  <c r="W16" i="1"/>
  <c r="W12" i="1"/>
  <c r="U36" i="1"/>
  <c r="U35" i="1"/>
  <c r="U34" i="1"/>
  <c r="U33" i="1"/>
  <c r="U32" i="1"/>
  <c r="U31" i="1"/>
  <c r="U30" i="1"/>
  <c r="U29" i="1"/>
  <c r="AA15" i="2"/>
  <c r="AA14" i="2"/>
  <c r="AA13" i="2"/>
  <c r="AA11" i="2"/>
  <c r="R10" i="2"/>
  <c r="AA10" i="2"/>
  <c r="AA9" i="2"/>
  <c r="W8" i="2"/>
  <c r="AA8" i="2"/>
  <c r="AA16" i="2" s="1"/>
  <c r="AA18" i="2" s="1"/>
  <c r="AA6" i="2"/>
  <c r="W35" i="1"/>
  <c r="W33" i="1"/>
  <c r="W31" i="1"/>
  <c r="W29" i="1"/>
  <c r="W36" i="1"/>
  <c r="W34" i="1"/>
  <c r="W32" i="1"/>
  <c r="W30" i="1"/>
  <c r="W28" i="1"/>
</calcChain>
</file>

<file path=xl/comments1.xml><?xml version="1.0" encoding="utf-8"?>
<comments xmlns="http://schemas.openxmlformats.org/spreadsheetml/2006/main">
  <authors>
    <author>Faucher</author>
    <author>Lydia Di Martino</author>
  </authors>
  <commentList>
    <comment ref="Q18" authorId="0" shapeId="0">
      <text>
        <r>
          <rPr>
            <sz val="9"/>
            <color indexed="81"/>
            <rFont val="Tahoma"/>
            <charset val="1"/>
          </rPr>
          <t xml:space="preserve">Pensez à vérifier le taux de TVA applicable à votre opération. Pour information : le taux normal de TVA est de 20% en métropole. Le taux normal de TVA dans les DOM est de 8,5%, à l'exception de la GUYANE où la TVA n'est provisoirement pas applicable. 
</t>
        </r>
      </text>
    </comment>
    <comment ref="U24" authorId="1" shapeId="0">
      <text>
        <r>
          <rPr>
            <sz val="8"/>
            <color indexed="81"/>
            <rFont val="Tahoma"/>
            <family val="2"/>
          </rPr>
          <t xml:space="preserve">Le cumul de toutes les prestations, quelle que soit l'étendue de la mission confiée, doit être égal à 100% (pas moins, pas plus).
</t>
        </r>
      </text>
    </comment>
    <comment ref="B25" authorId="1" shapeId="0">
      <text>
        <r>
          <rPr>
            <sz val="8"/>
            <color indexed="81"/>
            <rFont val="Tahoma"/>
            <family val="2"/>
          </rPr>
          <t xml:space="preserve">Taper "x" pour cocher, ce qui déclenche le calcul automatique du cumul et des honoraires 
 et "suppr" pour décocher. </t>
        </r>
      </text>
    </comment>
    <comment ref="U25" authorId="1" shapeId="0">
      <text>
        <r>
          <rPr>
            <sz val="8"/>
            <color indexed="81"/>
            <rFont val="Tahoma"/>
            <family val="2"/>
          </rPr>
          <t>Cocher la case verte pour déclencher le calcul automatique du cumul.</t>
        </r>
      </text>
    </comment>
    <comment ref="W25" authorId="1" shapeId="0">
      <text>
        <r>
          <rPr>
            <sz val="8"/>
            <color indexed="81"/>
            <rFont val="Tahoma"/>
            <family val="2"/>
          </rPr>
          <t xml:space="preserve">Cocher la case verte pour déclencher le calcul automatique des honoraires.
</t>
        </r>
      </text>
    </comment>
    <comment ref="B26" authorId="1" shapeId="0">
      <text>
        <r>
          <rPr>
            <sz val="8"/>
            <color indexed="81"/>
            <rFont val="Tahoma"/>
            <family val="2"/>
          </rPr>
          <t xml:space="preserve">Taper "x" pour cocher, ce qui déclenche le calcul automatique du cumul et des honoraires 
 et "suppr" pour décocher. </t>
        </r>
      </text>
    </comment>
    <comment ref="U26" authorId="1" shapeId="0">
      <text>
        <r>
          <rPr>
            <sz val="8"/>
            <color indexed="81"/>
            <rFont val="Tahoma"/>
            <family val="2"/>
          </rPr>
          <t>Cocher la case verte pour déclencher le calcul automatique du cumul.</t>
        </r>
      </text>
    </comment>
    <comment ref="W26" authorId="1" shapeId="0">
      <text>
        <r>
          <rPr>
            <sz val="8"/>
            <color indexed="81"/>
            <rFont val="Tahoma"/>
            <family val="2"/>
          </rPr>
          <t xml:space="preserve">Cocher la case verte pour déclencher le calcul automatique des honoraires.
</t>
        </r>
      </text>
    </comment>
    <comment ref="U27" authorId="1" shapeId="0">
      <text>
        <r>
          <rPr>
            <sz val="8"/>
            <color indexed="81"/>
            <rFont val="Tahoma"/>
            <family val="2"/>
          </rPr>
          <t>Cocher la case verte pour déclencher le calcul automatique du cumul.</t>
        </r>
      </text>
    </comment>
    <comment ref="U55" authorId="0" shapeId="0">
      <text>
        <r>
          <rPr>
            <sz val="9"/>
            <color indexed="81"/>
            <rFont val="Tahoma"/>
            <charset val="1"/>
          </rPr>
          <t xml:space="preserve">Pensez à vérifier le taux de TVA applicable à votre opération. Pour information : le taux normal de TVA est de 20% en métropole. Le taux normal de TVA dans les DOM est de 8,5%, à l'exception de la GUYANE où la TVA n'est provisoirement pas applicable.
</t>
        </r>
      </text>
    </comment>
  </commentList>
</comments>
</file>

<file path=xl/comments2.xml><?xml version="1.0" encoding="utf-8"?>
<comments xmlns="http://schemas.openxmlformats.org/spreadsheetml/2006/main">
  <authors>
    <author>Faucher</author>
  </authors>
  <commentList>
    <comment ref="AA17" authorId="0" shapeId="0">
      <text>
        <r>
          <rPr>
            <sz val="9"/>
            <color indexed="81"/>
            <rFont val="Tahoma"/>
            <charset val="1"/>
          </rPr>
          <t xml:space="preserve">Pensez à vérifier le taux de TVA applicable à votre opération. Pour information : le taux normal de TVA est de 20% en métropole. Le taux normal de TVA dans les DOM est de 8,5%, à l'exception de la GUYANE où la TVA n'est provisoirement pas applicable.   
</t>
        </r>
      </text>
    </comment>
  </commentList>
</comments>
</file>

<file path=xl/sharedStrings.xml><?xml version="1.0" encoding="utf-8"?>
<sst xmlns="http://schemas.openxmlformats.org/spreadsheetml/2006/main" count="126" uniqueCount="92">
  <si>
    <r>
      <t>Références</t>
    </r>
    <r>
      <rPr>
        <b/>
        <sz val="12"/>
        <rFont val="Arial"/>
        <family val="2"/>
      </rPr>
      <t xml:space="preserve"> :</t>
    </r>
  </si>
  <si>
    <t>Etudes préliminaires</t>
  </si>
  <si>
    <t>APS</t>
  </si>
  <si>
    <t>APD</t>
  </si>
  <si>
    <t>DPC</t>
  </si>
  <si>
    <t>PCG</t>
  </si>
  <si>
    <t>DCE</t>
  </si>
  <si>
    <t>MDT</t>
  </si>
  <si>
    <t>VISA</t>
  </si>
  <si>
    <t>Visa des études d'exécution</t>
  </si>
  <si>
    <t>DET</t>
  </si>
  <si>
    <t>semaines</t>
  </si>
  <si>
    <t>AOR</t>
  </si>
  <si>
    <t>DOE</t>
  </si>
  <si>
    <t>REL</t>
  </si>
  <si>
    <t>Relevé des existants</t>
  </si>
  <si>
    <t>DPD</t>
  </si>
  <si>
    <t>Demande de permis de démolir</t>
  </si>
  <si>
    <t>DQO</t>
  </si>
  <si>
    <t>Dossier quantitatif des ouvrages</t>
  </si>
  <si>
    <t>EXE</t>
  </si>
  <si>
    <t>Etudes d'exécution</t>
  </si>
  <si>
    <t>SYN</t>
  </si>
  <si>
    <t>Etudes de synthèse</t>
  </si>
  <si>
    <t>Ordonnancement - Pilotage - Coordination</t>
  </si>
  <si>
    <t>Autres</t>
  </si>
  <si>
    <r>
      <t xml:space="preserve">   </t>
    </r>
    <r>
      <rPr>
        <b/>
        <sz val="10"/>
        <rFont val="Arial"/>
        <family val="2"/>
      </rPr>
      <t>DESIGNATION</t>
    </r>
  </si>
  <si>
    <t>Quantité</t>
  </si>
  <si>
    <t>Prix unitaire</t>
  </si>
  <si>
    <t>Montant € HT</t>
  </si>
  <si>
    <t xml:space="preserve"> Frais d'ouverture de dossier</t>
  </si>
  <si>
    <t>€ HT</t>
  </si>
  <si>
    <t xml:space="preserve"> Déplacements en phase études</t>
  </si>
  <si>
    <t xml:space="preserve"> Visites</t>
  </si>
  <si>
    <t>km</t>
  </si>
  <si>
    <t>€/km</t>
  </si>
  <si>
    <t xml:space="preserve"> Déplacements pour suivi de chantier</t>
  </si>
  <si>
    <t xml:space="preserve"> Reprographie, papeterie, dossiers de consultation, etc.</t>
  </si>
  <si>
    <t xml:space="preserve"> Affranchissement</t>
  </si>
  <si>
    <r>
      <t xml:space="preserve"> courriers </t>
    </r>
    <r>
      <rPr>
        <b/>
        <sz val="10"/>
        <rFont val="Arial"/>
        <family val="2"/>
      </rPr>
      <t>x</t>
    </r>
  </si>
  <si>
    <t xml:space="preserve"> Téléphone, télécopies</t>
  </si>
  <si>
    <t xml:space="preserve"> Perspectives et insertions spécifiques </t>
  </si>
  <si>
    <t xml:space="preserve"> Autres frais</t>
  </si>
  <si>
    <t xml:space="preserve">Total des frais estimés pour la mission </t>
  </si>
  <si>
    <t xml:space="preserve">Soit : montant estimé des frais  </t>
  </si>
  <si>
    <t>€ TTC</t>
  </si>
  <si>
    <t>Les frais directs sont facturés au fur et à mesure de leur engagement.</t>
  </si>
  <si>
    <t>En fin de mission, ils font l'objet d'un décompte définitif.</t>
  </si>
  <si>
    <t>CONTRAT D'ARCHITECTE POUR TRAVAUX NEUFS</t>
  </si>
  <si>
    <t>% du montant final HT des travaux.</t>
  </si>
  <si>
    <t>Les honoraires sont versés suivant l'échelonnement ci-dessous :</t>
  </si>
  <si>
    <t>%</t>
  </si>
  <si>
    <t>PRÉ</t>
  </si>
  <si>
    <t>La fréquence moyenne des visites de chantier par l'architecte est de</t>
  </si>
  <si>
    <t xml:space="preserve"> fois par </t>
  </si>
  <si>
    <t>Le maître d'ouvrage a la faculté de confier à l'architecte les éléments de mission complémentaires suivants :</t>
  </si>
  <si>
    <r>
      <t xml:space="preserve">ELEMENTS DE MISSION                                                                  X </t>
    </r>
    <r>
      <rPr>
        <sz val="10"/>
        <color indexed="10"/>
        <rFont val="Arial"/>
        <family val="2"/>
      </rPr>
      <t>cocher les éléments de mission confiés</t>
    </r>
  </si>
  <si>
    <r>
      <t>OPC</t>
    </r>
    <r>
      <rPr>
        <b/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(1)</t>
    </r>
  </si>
  <si>
    <t>2 - MISSIONS COMPLÉMENTAIRES</t>
  </si>
  <si>
    <t>1 - MISSION DE BASE</t>
  </si>
  <si>
    <t xml:space="preserve">Mode de calcul et décomposition de la rémunération </t>
  </si>
  <si>
    <t xml:space="preserve">A la signature du contrat, </t>
  </si>
  <si>
    <r>
      <t xml:space="preserve">ELEMENTS DE MISSION                                                                  </t>
    </r>
    <r>
      <rPr>
        <sz val="10"/>
        <color indexed="10"/>
        <rFont val="Arial"/>
        <family val="2"/>
      </rPr>
      <t>cocher les prestations confiées ("x")</t>
    </r>
  </si>
  <si>
    <r>
      <t xml:space="preserve">% </t>
    </r>
    <r>
      <rPr>
        <sz val="8"/>
        <rFont val="Arial"/>
        <family val="2"/>
      </rPr>
      <t>de la mission</t>
    </r>
  </si>
  <si>
    <t>Cumul (%)</t>
  </si>
  <si>
    <t>Honoraires par prestation (€ HT)</t>
  </si>
  <si>
    <t>Avant-Projet Sommaire</t>
  </si>
  <si>
    <t>Avant-Projet Définitif</t>
  </si>
  <si>
    <t>Dossier de demande de PC ou de DT</t>
  </si>
  <si>
    <t>Projet de Conception Générale</t>
  </si>
  <si>
    <t>Dossier de Consultation des Entreprises</t>
  </si>
  <si>
    <t>Mise au point des Marchés de Travaux</t>
  </si>
  <si>
    <t>Direction de l'Exécution des contrats de Travaux</t>
  </si>
  <si>
    <t>Assistance aux Opérations de Réception</t>
  </si>
  <si>
    <t>Dossier des Ouvrages Exécutés</t>
  </si>
  <si>
    <t>Honoraires en € HT</t>
  </si>
  <si>
    <t>PARTIE 3 : ANNEXE FINANCIERE - Rémunération "au pourcentage"</t>
  </si>
  <si>
    <t xml:space="preserve"> Assurances professionnelles (générale et décennale)</t>
  </si>
  <si>
    <t xml:space="preserve">Total HT des honoraires complémentaires </t>
  </si>
  <si>
    <t xml:space="preserve">Total TTC des honoraires complémentaires </t>
  </si>
  <si>
    <t xml:space="preserve">Taux de TVA applicable </t>
  </si>
  <si>
    <t xml:space="preserve">Les honoraires HT de l'architecte sont fixés en pourcentage, au taux de : </t>
  </si>
  <si>
    <r>
      <t xml:space="preserve"> - le </t>
    </r>
    <r>
      <rPr>
        <b/>
        <sz val="10"/>
        <rFont val="Arial"/>
        <family val="2"/>
      </rPr>
      <t>montant des travaux</t>
    </r>
    <r>
      <rPr>
        <sz val="10"/>
        <rFont val="Arial"/>
        <family val="2"/>
      </rPr>
      <t xml:space="preserve"> est estimé à : </t>
    </r>
  </si>
  <si>
    <r>
      <t xml:space="preserve"> - </t>
    </r>
    <r>
      <rPr>
        <sz val="10"/>
        <rFont val="Arial"/>
        <family val="2"/>
      </rPr>
      <t>le</t>
    </r>
    <r>
      <rPr>
        <b/>
        <sz val="10"/>
        <rFont val="Arial"/>
        <family val="2"/>
      </rPr>
      <t xml:space="preserve"> montant des honoraires est estimé à :</t>
    </r>
  </si>
  <si>
    <t>OAD</t>
  </si>
  <si>
    <t xml:space="preserve">Ouverture administrative du dossier </t>
  </si>
  <si>
    <t xml:space="preserve">€ HT </t>
  </si>
  <si>
    <t>Etant entendu que le taux de TVA applicable est de :</t>
  </si>
  <si>
    <t xml:space="preserve">% </t>
  </si>
  <si>
    <t>3 - Frais directs</t>
  </si>
  <si>
    <r>
      <rPr>
        <b/>
        <sz val="10"/>
        <rFont val="Arial"/>
        <family val="2"/>
      </rPr>
      <t>L'architecte</t>
    </r>
    <r>
      <rPr>
        <sz val="10"/>
        <rFont val="Arial"/>
        <family val="2"/>
      </rPr>
      <t xml:space="preserve"> (lu et approuvé; cachet et signature)</t>
    </r>
  </si>
  <si>
    <r>
      <rPr>
        <b/>
        <sz val="10"/>
        <rFont val="Arial"/>
        <family val="2"/>
      </rPr>
      <t>Le maître d'ouvrage</t>
    </r>
    <r>
      <rPr>
        <sz val="10"/>
        <rFont val="Arial"/>
        <family val="2"/>
      </rPr>
      <t xml:space="preserve"> (lu et approuvé; cachet et signature)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</si>
</sst>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F"/>
    <numFmt numFmtId="165" formatCode="#,##0.00_ ;\-#,##0.00\ "/>
    <numFmt numFmtId="167" formatCode="#,##0.0"/>
  </numFmts>
  <fonts count="25" x14ac:knownFonts="1">
    <font>
      <sz val="11"/>
      <name val="Arial"/>
    </font>
    <font>
      <b/>
      <u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2"/>
      <name val="Wingdings"/>
      <charset val="2"/>
    </font>
    <font>
      <b/>
      <vertAlign val="superscript"/>
      <sz val="10"/>
      <color indexed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3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 wrapText="1" shrinkToFit="1"/>
    </xf>
    <xf numFmtId="0" fontId="7" fillId="0" borderId="0" xfId="0" applyFont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164" fontId="7" fillId="0" borderId="3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167" fontId="7" fillId="0" borderId="0" xfId="0" applyNumberFormat="1" applyFont="1" applyFill="1" applyBorder="1" applyAlignment="1" applyProtection="1">
      <alignment horizontal="center" vertical="center"/>
      <protection locked="0"/>
    </xf>
    <xf numFmtId="167" fontId="7" fillId="0" borderId="0" xfId="0" applyNumberFormat="1" applyFont="1" applyFill="1" applyBorder="1" applyAlignment="1" applyProtection="1">
      <alignment vertical="center"/>
      <protection locked="0"/>
    </xf>
    <xf numFmtId="167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/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167" fontId="7" fillId="3" borderId="29" xfId="0" applyNumberFormat="1" applyFont="1" applyFill="1" applyBorder="1" applyAlignment="1" applyProtection="1">
      <alignment horizontal="left" vertical="center"/>
    </xf>
    <xf numFmtId="167" fontId="7" fillId="3" borderId="18" xfId="0" applyNumberFormat="1" applyFont="1" applyFill="1" applyBorder="1" applyAlignment="1" applyProtection="1">
      <alignment horizontal="left" vertical="center"/>
    </xf>
    <xf numFmtId="167" fontId="7" fillId="3" borderId="47" xfId="0" applyNumberFormat="1" applyFont="1" applyFill="1" applyBorder="1" applyAlignment="1" applyProtection="1">
      <alignment horizontal="left" vertical="center"/>
    </xf>
    <xf numFmtId="167" fontId="7" fillId="3" borderId="51" xfId="0" applyNumberFormat="1" applyFont="1" applyFill="1" applyBorder="1" applyAlignment="1" applyProtection="1">
      <alignment horizontal="left" vertical="center"/>
    </xf>
    <xf numFmtId="167" fontId="7" fillId="3" borderId="14" xfId="0" applyNumberFormat="1" applyFont="1" applyFill="1" applyBorder="1" applyAlignment="1" applyProtection="1">
      <alignment horizontal="left" vertical="center"/>
    </xf>
    <xf numFmtId="167" fontId="7" fillId="3" borderId="52" xfId="0" applyNumberFormat="1" applyFont="1" applyFill="1" applyBorder="1" applyAlignment="1" applyProtection="1">
      <alignment horizontal="left" vertical="center"/>
    </xf>
    <xf numFmtId="167" fontId="6" fillId="3" borderId="53" xfId="0" applyNumberFormat="1" applyFont="1" applyFill="1" applyBorder="1" applyAlignment="1" applyProtection="1">
      <alignment horizontal="left" vertical="center"/>
    </xf>
    <xf numFmtId="167" fontId="6" fillId="3" borderId="54" xfId="0" applyNumberFormat="1" applyFont="1" applyFill="1" applyBorder="1" applyAlignment="1" applyProtection="1">
      <alignment horizontal="left" vertical="center"/>
    </xf>
    <xf numFmtId="167" fontId="6" fillId="3" borderId="55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7" fillId="6" borderId="0" xfId="0" applyFont="1" applyFill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5" fontId="6" fillId="6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2" fontId="7" fillId="4" borderId="44" xfId="0" applyNumberFormat="1" applyFont="1" applyFill="1" applyBorder="1" applyAlignment="1" applyProtection="1">
      <alignment horizontal="center" vertical="center"/>
      <protection locked="0"/>
    </xf>
    <xf numFmtId="2" fontId="7" fillId="4" borderId="46" xfId="0" applyNumberFormat="1" applyFont="1" applyFill="1" applyBorder="1" applyAlignment="1" applyProtection="1">
      <alignment horizontal="center" vertical="center"/>
      <protection locked="0"/>
    </xf>
    <xf numFmtId="2" fontId="7" fillId="3" borderId="44" xfId="0" applyNumberFormat="1" applyFont="1" applyFill="1" applyBorder="1" applyAlignment="1" applyProtection="1">
      <alignment horizontal="center" vertical="center"/>
    </xf>
    <xf numFmtId="2" fontId="7" fillId="3" borderId="46" xfId="0" applyNumberFormat="1" applyFont="1" applyFill="1" applyBorder="1" applyAlignment="1" applyProtection="1">
      <alignment horizontal="center" vertical="center"/>
    </xf>
    <xf numFmtId="4" fontId="7" fillId="3" borderId="41" xfId="0" applyNumberFormat="1" applyFont="1" applyFill="1" applyBorder="1" applyAlignment="1" applyProtection="1">
      <alignment horizontal="right" vertical="center"/>
    </xf>
    <xf numFmtId="4" fontId="7" fillId="3" borderId="42" xfId="0" applyNumberFormat="1" applyFont="1" applyFill="1" applyBorder="1" applyAlignment="1" applyProtection="1">
      <alignment horizontal="right" vertical="center"/>
    </xf>
    <xf numFmtId="4" fontId="7" fillId="3" borderId="50" xfId="0" applyNumberFormat="1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167" fontId="7" fillId="3" borderId="48" xfId="0" applyNumberFormat="1" applyFont="1" applyFill="1" applyBorder="1" applyAlignment="1" applyProtection="1">
      <alignment horizontal="left" vertical="center"/>
    </xf>
    <xf numFmtId="167" fontId="7" fillId="3" borderId="45" xfId="0" applyNumberFormat="1" applyFont="1" applyFill="1" applyBorder="1" applyAlignment="1" applyProtection="1">
      <alignment horizontal="left" vertical="center"/>
    </xf>
    <xf numFmtId="167" fontId="7" fillId="3" borderId="49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41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42" xfId="0" applyFont="1" applyBorder="1" applyAlignment="1" applyProtection="1">
      <alignment horizontal="right" vertical="center"/>
    </xf>
    <xf numFmtId="4" fontId="6" fillId="3" borderId="44" xfId="0" applyNumberFormat="1" applyFont="1" applyFill="1" applyBorder="1" applyAlignment="1" applyProtection="1">
      <alignment horizontal="right" vertical="center"/>
    </xf>
    <xf numFmtId="4" fontId="6" fillId="3" borderId="45" xfId="0" applyNumberFormat="1" applyFont="1" applyFill="1" applyBorder="1" applyAlignment="1" applyProtection="1">
      <alignment horizontal="right" vertical="center"/>
    </xf>
    <xf numFmtId="4" fontId="6" fillId="3" borderId="46" xfId="0" applyNumberFormat="1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18" xfId="0" applyFont="1" applyBorder="1" applyAlignment="1" applyProtection="1">
      <alignment horizontal="right" vertical="center"/>
    </xf>
    <xf numFmtId="4" fontId="6" fillId="5" borderId="17" xfId="0" applyNumberFormat="1" applyFont="1" applyFill="1" applyBorder="1" applyAlignment="1" applyProtection="1">
      <alignment horizontal="right" vertical="center"/>
    </xf>
    <xf numFmtId="4" fontId="6" fillId="5" borderId="18" xfId="0" applyNumberFormat="1" applyFont="1" applyFill="1" applyBorder="1" applyAlignment="1" applyProtection="1">
      <alignment horizontal="right" vertical="center"/>
    </xf>
    <xf numFmtId="4" fontId="6" fillId="5" borderId="3" xfId="0" applyNumberFormat="1" applyFont="1" applyFill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right" vertical="center"/>
    </xf>
    <xf numFmtId="2" fontId="7" fillId="4" borderId="12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12" xfId="0" applyNumberFormat="1" applyFont="1" applyFill="1" applyBorder="1" applyAlignment="1" applyProtection="1">
      <alignment horizontal="right" vertical="center"/>
    </xf>
    <xf numFmtId="4" fontId="0" fillId="3" borderId="14" xfId="0" applyNumberFormat="1" applyFill="1" applyBorder="1" applyAlignment="1" applyProtection="1">
      <alignment horizontal="right" vertical="center"/>
    </xf>
    <xf numFmtId="4" fontId="0" fillId="3" borderId="13" xfId="0" applyNumberForma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horizontal="right" vertical="center"/>
    </xf>
    <xf numFmtId="0" fontId="6" fillId="3" borderId="13" xfId="0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justify" vertical="center"/>
      <protection locked="0"/>
    </xf>
    <xf numFmtId="0" fontId="7" fillId="4" borderId="18" xfId="0" applyFont="1" applyFill="1" applyBorder="1" applyAlignment="1" applyProtection="1">
      <alignment horizontal="justify" vertical="center"/>
      <protection locked="0"/>
    </xf>
    <xf numFmtId="0" fontId="7" fillId="4" borderId="3" xfId="0" applyFont="1" applyFill="1" applyBorder="1" applyAlignment="1" applyProtection="1">
      <alignment horizontal="justify" vertical="center"/>
      <protection locked="0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right" vertical="center"/>
    </xf>
    <xf numFmtId="4" fontId="0" fillId="3" borderId="18" xfId="0" applyNumberFormat="1" applyFill="1" applyBorder="1" applyAlignment="1" applyProtection="1">
      <alignment horizontal="right" vertical="center"/>
    </xf>
    <xf numFmtId="4" fontId="0" fillId="3" borderId="3" xfId="0" applyNumberFormat="1" applyFill="1" applyBorder="1" applyAlignment="1" applyProtection="1">
      <alignment horizontal="right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justify" vertical="center"/>
      <protection locked="0"/>
    </xf>
    <xf numFmtId="0" fontId="7" fillId="4" borderId="14" xfId="0" applyFont="1" applyFill="1" applyBorder="1" applyAlignment="1" applyProtection="1">
      <alignment horizontal="justify" vertical="center"/>
      <protection locked="0"/>
    </xf>
    <xf numFmtId="0" fontId="7" fillId="4" borderId="13" xfId="0" applyFont="1" applyFill="1" applyBorder="1" applyAlignment="1" applyProtection="1">
      <alignment horizontal="justify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justify" vertical="center"/>
    </xf>
    <xf numFmtId="4" fontId="0" fillId="3" borderId="45" xfId="0" applyNumberFormat="1" applyFill="1" applyBorder="1" applyAlignment="1" applyProtection="1">
      <alignment horizontal="right" vertical="center"/>
    </xf>
    <xf numFmtId="4" fontId="0" fillId="3" borderId="46" xfId="0" applyNumberFormat="1" applyFill="1" applyBorder="1" applyAlignment="1" applyProtection="1">
      <alignment horizontal="right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justify" vertical="center"/>
      <protection locked="0"/>
    </xf>
    <xf numFmtId="0" fontId="7" fillId="4" borderId="39" xfId="0" applyFont="1" applyFill="1" applyBorder="1" applyAlignment="1" applyProtection="1">
      <alignment horizontal="justify" vertical="center"/>
      <protection locked="0"/>
    </xf>
    <xf numFmtId="0" fontId="7" fillId="4" borderId="40" xfId="0" applyFont="1" applyFill="1" applyBorder="1" applyAlignment="1" applyProtection="1">
      <alignment horizontal="justify" vertical="center"/>
      <protection locked="0"/>
    </xf>
    <xf numFmtId="2" fontId="7" fillId="4" borderId="38" xfId="0" applyNumberFormat="1" applyFont="1" applyFill="1" applyBorder="1" applyAlignment="1" applyProtection="1">
      <alignment horizontal="center" vertical="center"/>
      <protection locked="0"/>
    </xf>
    <xf numFmtId="2" fontId="7" fillId="4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29" xfId="0" applyFont="1" applyFill="1" applyBorder="1" applyAlignment="1" applyProtection="1">
      <alignment vertical="center"/>
      <protection locked="0"/>
    </xf>
    <xf numFmtId="0" fontId="6" fillId="4" borderId="18" xfId="0" applyFont="1" applyFill="1" applyBorder="1" applyAlignment="1" applyProtection="1">
      <alignment vertical="center"/>
      <protection locked="0"/>
    </xf>
    <xf numFmtId="0" fontId="6" fillId="4" borderId="19" xfId="0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/>
    <xf numFmtId="0" fontId="6" fillId="0" borderId="28" xfId="0" applyFont="1" applyBorder="1" applyAlignment="1" applyProtection="1">
      <alignment horizontal="left" vertical="center"/>
    </xf>
    <xf numFmtId="165" fontId="6" fillId="3" borderId="29" xfId="0" applyNumberFormat="1" applyFont="1" applyFill="1" applyBorder="1" applyAlignment="1" applyProtection="1">
      <alignment horizontal="right" vertical="center"/>
    </xf>
    <xf numFmtId="165" fontId="6" fillId="3" borderId="18" xfId="0" applyNumberFormat="1" applyFont="1" applyFill="1" applyBorder="1" applyAlignment="1" applyProtection="1">
      <alignment horizontal="right" vertical="center"/>
    </xf>
    <xf numFmtId="165" fontId="6" fillId="3" borderId="19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4" fontId="6" fillId="3" borderId="31" xfId="0" applyNumberFormat="1" applyFont="1" applyFill="1" applyBorder="1" applyAlignment="1" applyProtection="1">
      <alignment horizontal="right" vertical="center"/>
    </xf>
    <xf numFmtId="4" fontId="6" fillId="3" borderId="32" xfId="0" applyNumberFormat="1" applyFont="1" applyFill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left" vertical="center"/>
    </xf>
    <xf numFmtId="4" fontId="6" fillId="4" borderId="29" xfId="0" applyNumberFormat="1" applyFont="1" applyFill="1" applyBorder="1" applyAlignment="1" applyProtection="1">
      <alignment horizontal="right" vertical="center"/>
      <protection locked="0"/>
    </xf>
    <xf numFmtId="4" fontId="6" fillId="4" borderId="18" xfId="0" applyNumberFormat="1" applyFont="1" applyFill="1" applyBorder="1" applyAlignment="1" applyProtection="1">
      <alignment horizontal="right" vertical="center"/>
      <protection locked="0"/>
    </xf>
    <xf numFmtId="4" fontId="6" fillId="4" borderId="19" xfId="0" applyNumberFormat="1" applyFont="1" applyFill="1" applyBorder="1" applyAlignment="1" applyProtection="1">
      <alignment horizontal="right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</xf>
    <xf numFmtId="2" fontId="7" fillId="3" borderId="26" xfId="0" applyNumberFormat="1" applyFont="1" applyFill="1" applyBorder="1" applyAlignment="1" applyProtection="1">
      <alignment horizontal="center" vertical="center"/>
    </xf>
    <xf numFmtId="4" fontId="7" fillId="3" borderId="17" xfId="0" applyNumberFormat="1" applyFont="1" applyFill="1" applyBorder="1" applyAlignment="1" applyProtection="1">
      <alignment horizontal="right" vertical="center"/>
    </xf>
    <xf numFmtId="4" fontId="7" fillId="3" borderId="18" xfId="0" applyNumberFormat="1" applyFont="1" applyFill="1" applyBorder="1" applyAlignment="1" applyProtection="1">
      <alignment horizontal="right" vertical="center"/>
    </xf>
    <xf numFmtId="4" fontId="7" fillId="3" borderId="19" xfId="0" applyNumberFormat="1" applyFont="1" applyFill="1" applyBorder="1" applyAlignment="1" applyProtection="1">
      <alignment horizontal="right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2" fontId="7" fillId="4" borderId="25" xfId="0" applyNumberFormat="1" applyFont="1" applyFill="1" applyBorder="1" applyAlignment="1" applyProtection="1">
      <alignment horizontal="center" vertical="center"/>
      <protection locked="0"/>
    </xf>
    <xf numFmtId="2" fontId="7" fillId="4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17" xfId="0" applyNumberFormat="1" applyFont="1" applyFill="1" applyBorder="1" applyAlignment="1" applyProtection="1">
      <alignment horizontal="center" vertical="center"/>
    </xf>
    <xf numFmtId="2" fontId="7" fillId="3" borderId="3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2" fontId="7" fillId="3" borderId="12" xfId="0" applyNumberFormat="1" applyFont="1" applyFill="1" applyBorder="1" applyAlignment="1" applyProtection="1">
      <alignment horizontal="center" vertical="center"/>
    </xf>
    <xf numFmtId="2" fontId="7" fillId="3" borderId="13" xfId="0" applyNumberFormat="1" applyFont="1" applyFill="1" applyBorder="1" applyAlignment="1" applyProtection="1">
      <alignment horizontal="center" vertical="center"/>
    </xf>
    <xf numFmtId="4" fontId="7" fillId="3" borderId="12" xfId="0" applyNumberFormat="1" applyFont="1" applyFill="1" applyBorder="1" applyAlignment="1" applyProtection="1">
      <alignment horizontal="right" vertical="center"/>
    </xf>
    <xf numFmtId="4" fontId="7" fillId="3" borderId="14" xfId="0" applyNumberFormat="1" applyFont="1" applyFill="1" applyBorder="1" applyAlignment="1" applyProtection="1">
      <alignment horizontal="right" vertical="center"/>
    </xf>
    <xf numFmtId="4" fontId="7" fillId="3" borderId="15" xfId="0" applyNumberFormat="1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right"/>
    </xf>
    <xf numFmtId="0" fontId="6" fillId="0" borderId="21" xfId="0" applyFont="1" applyBorder="1" applyAlignment="1" applyProtection="1">
      <alignment horizontal="right"/>
    </xf>
    <xf numFmtId="0" fontId="6" fillId="0" borderId="22" xfId="0" applyFont="1" applyBorder="1" applyAlignment="1" applyProtection="1">
      <alignment horizontal="right"/>
    </xf>
    <xf numFmtId="4" fontId="6" fillId="3" borderId="23" xfId="0" applyNumberFormat="1" applyFont="1" applyFill="1" applyBorder="1" applyAlignment="1" applyProtection="1">
      <alignment horizontal="right" vertical="center"/>
    </xf>
    <xf numFmtId="4" fontId="6" fillId="3" borderId="21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right" vertical="center"/>
    </xf>
    <xf numFmtId="0" fontId="7" fillId="0" borderId="62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center"/>
    </xf>
    <xf numFmtId="0" fontId="7" fillId="0" borderId="63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61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center"/>
    </xf>
    <xf numFmtId="4" fontId="6" fillId="3" borderId="18" xfId="0" applyNumberFormat="1" applyFont="1" applyFill="1" applyBorder="1" applyAlignment="1" applyProtection="1">
      <alignment horizontal="right" vertical="center"/>
    </xf>
    <xf numFmtId="164" fontId="7" fillId="0" borderId="9" xfId="0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0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6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44" xfId="0" applyFont="1" applyFill="1" applyBorder="1" applyAlignment="1" applyProtection="1">
      <alignment horizontal="left" vertical="center"/>
      <protection locked="0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 applyProtection="1">
      <alignment horizontal="left" vertical="center"/>
      <protection locked="0"/>
    </xf>
    <xf numFmtId="164" fontId="7" fillId="4" borderId="44" xfId="0" applyNumberFormat="1" applyFont="1" applyFill="1" applyBorder="1" applyAlignment="1" applyProtection="1">
      <alignment horizontal="center" vertical="center"/>
      <protection locked="0"/>
    </xf>
    <xf numFmtId="164" fontId="7" fillId="4" borderId="45" xfId="0" applyNumberFormat="1" applyFont="1" applyFill="1" applyBorder="1" applyAlignment="1" applyProtection="1">
      <alignment horizontal="center" vertical="center"/>
      <protection locked="0"/>
    </xf>
    <xf numFmtId="164" fontId="7" fillId="4" borderId="46" xfId="0" applyNumberFormat="1" applyFont="1" applyFill="1" applyBorder="1" applyAlignment="1" applyProtection="1">
      <alignment horizontal="center" vertical="center"/>
      <protection locked="0"/>
    </xf>
    <xf numFmtId="164" fontId="7" fillId="7" borderId="44" xfId="0" applyNumberFormat="1" applyFont="1" applyFill="1" applyBorder="1" applyAlignment="1" applyProtection="1">
      <alignment horizontal="center" vertical="center"/>
      <protection locked="0"/>
    </xf>
    <xf numFmtId="164" fontId="7" fillId="7" borderId="45" xfId="0" applyNumberFormat="1" applyFont="1" applyFill="1" applyBorder="1" applyAlignment="1" applyProtection="1">
      <alignment horizontal="center" vertical="center"/>
      <protection locked="0"/>
    </xf>
    <xf numFmtId="164" fontId="7" fillId="7" borderId="46" xfId="0" applyNumberFormat="1" applyFont="1" applyFill="1" applyBorder="1" applyAlignment="1" applyProtection="1">
      <alignment horizontal="center" vertical="center"/>
      <protection locked="0"/>
    </xf>
    <xf numFmtId="164" fontId="7" fillId="0" borderId="58" xfId="0" applyNumberFormat="1" applyFont="1" applyBorder="1" applyAlignment="1" applyProtection="1">
      <alignment horizontal="center" vertical="center"/>
    </xf>
    <xf numFmtId="164" fontId="7" fillId="0" borderId="43" xfId="0" applyNumberFormat="1" applyFont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164" fontId="7" fillId="4" borderId="17" xfId="0" applyNumberFormat="1" applyFont="1" applyFill="1" applyBorder="1" applyAlignment="1" applyProtection="1">
      <alignment horizontal="center" vertical="center"/>
      <protection locked="0"/>
    </xf>
    <xf numFmtId="164" fontId="7" fillId="4" borderId="18" xfId="0" applyNumberFormat="1" applyFont="1" applyFill="1" applyBorder="1" applyAlignment="1" applyProtection="1">
      <alignment horizontal="center" vertical="center"/>
      <protection locked="0"/>
    </xf>
    <xf numFmtId="164" fontId="7" fillId="4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left" vertical="center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right" vertical="center"/>
    </xf>
    <xf numFmtId="2" fontId="6" fillId="3" borderId="18" xfId="0" applyNumberFormat="1" applyFont="1" applyFill="1" applyBorder="1" applyAlignment="1" applyProtection="1">
      <alignment horizontal="right" vertical="center"/>
    </xf>
    <xf numFmtId="164" fontId="7" fillId="0" borderId="18" xfId="0" applyNumberFormat="1" applyFont="1" applyBorder="1" applyAlignment="1" applyProtection="1">
      <alignment horizontal="center" vertical="center"/>
    </xf>
    <xf numFmtId="164" fontId="7" fillId="0" borderId="3" xfId="0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6" fillId="3" borderId="18" xfId="0" applyNumberFormat="1" applyFont="1" applyFill="1" applyBorder="1" applyAlignment="1" applyProtection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4" borderId="51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164" fontId="7" fillId="4" borderId="12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14" xfId="0" applyNumberFormat="1" applyFont="1" applyFill="1" applyBorder="1" applyAlignment="1" applyProtection="1">
      <alignment horizontal="right" vertical="center"/>
    </xf>
    <xf numFmtId="0" fontId="7" fillId="0" borderId="59" xfId="0" applyFont="1" applyBorder="1" applyAlignment="1" applyProtection="1">
      <alignment horizontal="right" vertical="center"/>
    </xf>
    <xf numFmtId="0" fontId="7" fillId="0" borderId="60" xfId="0" applyFont="1" applyBorder="1" applyAlignment="1" applyProtection="1">
      <alignment horizontal="right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right" vertical="center"/>
    </xf>
    <xf numFmtId="0" fontId="7" fillId="0" borderId="58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4" fontId="6" fillId="7" borderId="17" xfId="0" applyNumberFormat="1" applyFont="1" applyFill="1" applyBorder="1" applyAlignment="1" applyProtection="1">
      <alignment horizontal="right" vertical="center"/>
    </xf>
    <xf numFmtId="4" fontId="6" fillId="7" borderId="18" xfId="0" applyNumberFormat="1" applyFont="1" applyFill="1" applyBorder="1" applyAlignment="1" applyProtection="1">
      <alignment horizontal="right" vertical="center"/>
    </xf>
    <xf numFmtId="0" fontId="7" fillId="7" borderId="29" xfId="0" applyFont="1" applyFill="1" applyBorder="1" applyAlignment="1" applyProtection="1">
      <alignment horizontal="left" vertical="center"/>
    </xf>
    <xf numFmtId="0" fontId="7" fillId="7" borderId="3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323850</xdr:rowOff>
    </xdr:from>
    <xdr:to>
      <xdr:col>1</xdr:col>
      <xdr:colOff>85725</xdr:colOff>
      <xdr:row>15</xdr:row>
      <xdr:rowOff>514350</xdr:rowOff>
    </xdr:to>
    <xdr:sp macro="" textlink="">
      <xdr:nvSpPr>
        <xdr:cNvPr id="1369" name="Line 2"/>
        <xdr:cNvSpPr>
          <a:spLocks noChangeShapeType="1"/>
        </xdr:cNvSpPr>
      </xdr:nvSpPr>
      <xdr:spPr bwMode="auto">
        <a:xfrm>
          <a:off x="295275" y="2857500"/>
          <a:ext cx="0" cy="0"/>
        </a:xfrm>
        <a:prstGeom prst="line">
          <a:avLst/>
        </a:prstGeom>
        <a:noFill/>
        <a:ln w="3175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59</xdr:row>
      <xdr:rowOff>352425</xdr:rowOff>
    </xdr:from>
    <xdr:to>
      <xdr:col>1</xdr:col>
      <xdr:colOff>95250</xdr:colOff>
      <xdr:row>59</xdr:row>
      <xdr:rowOff>571500</xdr:rowOff>
    </xdr:to>
    <xdr:sp macro="" textlink="">
      <xdr:nvSpPr>
        <xdr:cNvPr id="1370" name="Line 13"/>
        <xdr:cNvSpPr>
          <a:spLocks noChangeShapeType="1"/>
        </xdr:cNvSpPr>
      </xdr:nvSpPr>
      <xdr:spPr bwMode="auto">
        <a:xfrm>
          <a:off x="304800" y="11401425"/>
          <a:ext cx="0" cy="0"/>
        </a:xfrm>
        <a:prstGeom prst="line">
          <a:avLst/>
        </a:prstGeom>
        <a:noFill/>
        <a:ln w="31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23</xdr:row>
      <xdr:rowOff>295275</xdr:rowOff>
    </xdr:from>
    <xdr:to>
      <xdr:col>1</xdr:col>
      <xdr:colOff>95250</xdr:colOff>
      <xdr:row>23</xdr:row>
      <xdr:rowOff>428625</xdr:rowOff>
    </xdr:to>
    <xdr:sp macro="" textlink="">
      <xdr:nvSpPr>
        <xdr:cNvPr id="1371" name="Line 72"/>
        <xdr:cNvSpPr>
          <a:spLocks noChangeShapeType="1"/>
        </xdr:cNvSpPr>
      </xdr:nvSpPr>
      <xdr:spPr bwMode="auto">
        <a:xfrm>
          <a:off x="304800" y="4095750"/>
          <a:ext cx="0" cy="133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23</xdr:row>
      <xdr:rowOff>295275</xdr:rowOff>
    </xdr:from>
    <xdr:to>
      <xdr:col>4</xdr:col>
      <xdr:colOff>19050</xdr:colOff>
      <xdr:row>23</xdr:row>
      <xdr:rowOff>295275</xdr:rowOff>
    </xdr:to>
    <xdr:sp macro="" textlink="">
      <xdr:nvSpPr>
        <xdr:cNvPr id="1372" name="Line 73"/>
        <xdr:cNvSpPr>
          <a:spLocks noChangeShapeType="1"/>
        </xdr:cNvSpPr>
      </xdr:nvSpPr>
      <xdr:spPr bwMode="auto">
        <a:xfrm>
          <a:off x="304800" y="4095750"/>
          <a:ext cx="5524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showGridLines="0" tabSelected="1" workbookViewId="0">
      <selection activeCell="U55" sqref="U55:Y55"/>
    </sheetView>
  </sheetViews>
  <sheetFormatPr baseColWidth="10" defaultRowHeight="14.25" x14ac:dyDescent="0.2"/>
  <cols>
    <col min="1" max="19" width="2.75" customWidth="1"/>
    <col min="20" max="20" width="5.375" customWidth="1"/>
    <col min="21" max="21" width="2.75" customWidth="1"/>
    <col min="22" max="22" width="5.75" customWidth="1"/>
    <col min="23" max="33" width="2.75" customWidth="1"/>
  </cols>
  <sheetData>
    <row r="1" spans="1:35" ht="30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5" ht="18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35" ht="12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</row>
    <row r="4" spans="1:35" ht="15.75" x14ac:dyDescent="0.2">
      <c r="A4" s="154" t="s">
        <v>76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</row>
    <row r="5" spans="1:35" ht="10.15" customHeight="1" x14ac:dyDescent="0.2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</row>
    <row r="6" spans="1:35" ht="17.45" customHeight="1" x14ac:dyDescent="0.2">
      <c r="A6" s="1"/>
      <c r="B6" s="156" t="s">
        <v>0</v>
      </c>
      <c r="C6" s="156"/>
      <c r="D6" s="156"/>
      <c r="E6" s="156"/>
      <c r="F6" s="156"/>
      <c r="G6" s="156"/>
      <c r="H6" s="157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  <c r="AA6" s="2"/>
      <c r="AB6" s="2"/>
      <c r="AC6" s="2"/>
      <c r="AD6" s="2"/>
      <c r="AE6" s="3"/>
      <c r="AF6" s="3"/>
      <c r="AG6" s="3"/>
    </row>
    <row r="7" spans="1:35" ht="10.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4"/>
    </row>
    <row r="8" spans="1:35" ht="16.5" x14ac:dyDescent="0.25">
      <c r="A8" s="160" t="s">
        <v>60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4"/>
    </row>
    <row r="9" spans="1:35" ht="15" customHeight="1" x14ac:dyDescent="0.2">
      <c r="A9" s="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4"/>
    </row>
    <row r="10" spans="1:35" ht="15.6" customHeight="1" x14ac:dyDescent="0.2">
      <c r="A10" s="65"/>
      <c r="B10" s="71" t="s">
        <v>61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4"/>
    </row>
    <row r="11" spans="1:35" ht="7.9" customHeight="1" x14ac:dyDescent="0.2">
      <c r="A11" s="6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4"/>
    </row>
    <row r="12" spans="1:35" ht="15.6" customHeight="1" x14ac:dyDescent="0.2">
      <c r="A12" s="65"/>
      <c r="B12" s="71" t="s">
        <v>82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170"/>
      <c r="N12" s="171"/>
      <c r="O12" s="172"/>
      <c r="P12" s="172"/>
      <c r="Q12" s="172"/>
      <c r="R12" s="172"/>
      <c r="S12" s="172"/>
      <c r="T12" s="173"/>
      <c r="U12" s="70" t="s">
        <v>31</v>
      </c>
      <c r="V12" s="70"/>
      <c r="W12" s="166">
        <f xml:space="preserve"> N12+(N12*Q18%)</f>
        <v>0</v>
      </c>
      <c r="X12" s="167"/>
      <c r="Y12" s="167"/>
      <c r="Z12" s="167"/>
      <c r="AA12" s="167"/>
      <c r="AB12" s="168"/>
      <c r="AC12" s="169" t="s">
        <v>45</v>
      </c>
      <c r="AD12" s="71"/>
      <c r="AE12" s="71"/>
      <c r="AF12" s="71"/>
      <c r="AG12" s="71"/>
      <c r="AH12" s="4"/>
    </row>
    <row r="13" spans="1:35" ht="6" customHeight="1" x14ac:dyDescent="0.2">
      <c r="A13" s="6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4"/>
    </row>
    <row r="14" spans="1:35" ht="15.6" customHeight="1" x14ac:dyDescent="0.2">
      <c r="A14" s="65"/>
      <c r="B14" s="64" t="s">
        <v>81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38"/>
      <c r="V14" s="39"/>
      <c r="W14" s="40" t="s">
        <v>49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6"/>
      <c r="AI14" s="6"/>
    </row>
    <row r="15" spans="1:35" ht="7.9" customHeight="1" x14ac:dyDescent="0.2">
      <c r="A15" s="65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"/>
    </row>
    <row r="16" spans="1:35" ht="15.6" customHeight="1" x14ac:dyDescent="0.2">
      <c r="A16" s="65"/>
      <c r="B16" s="44" t="s">
        <v>83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62"/>
      <c r="O16" s="163">
        <f>IF(ISERROR(N12*U14%),"",N12*U14%)</f>
        <v>0</v>
      </c>
      <c r="P16" s="164"/>
      <c r="Q16" s="164"/>
      <c r="R16" s="164"/>
      <c r="S16" s="164"/>
      <c r="T16" s="165"/>
      <c r="U16" s="70" t="s">
        <v>31</v>
      </c>
      <c r="V16" s="70"/>
      <c r="W16" s="166">
        <f>O16+(O16*Q18%)</f>
        <v>0</v>
      </c>
      <c r="X16" s="167"/>
      <c r="Y16" s="167"/>
      <c r="Z16" s="167"/>
      <c r="AA16" s="167"/>
      <c r="AB16" s="168"/>
      <c r="AC16" s="169" t="s">
        <v>45</v>
      </c>
      <c r="AD16" s="41"/>
      <c r="AE16" s="41"/>
      <c r="AF16" s="41"/>
      <c r="AG16" s="41"/>
    </row>
    <row r="17" spans="1:33" ht="7.9" customHeight="1" x14ac:dyDescent="0.2">
      <c r="A17" s="6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</row>
    <row r="18" spans="1:33" ht="15.6" customHeight="1" x14ac:dyDescent="0.2">
      <c r="A18" s="65"/>
      <c r="B18" s="37" t="s">
        <v>87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>
        <v>20</v>
      </c>
      <c r="R18" s="39"/>
      <c r="S18" s="23" t="s">
        <v>88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1:33" ht="7.9" customHeight="1" x14ac:dyDescent="0.2">
      <c r="A19" s="65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3" ht="15.6" customHeight="1" x14ac:dyDescent="0.2">
      <c r="A20" s="65"/>
      <c r="B20" s="71" t="s">
        <v>50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ht="7.9" customHeight="1" x14ac:dyDescent="0.2">
      <c r="A21" s="4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3" x14ac:dyDescent="0.2">
      <c r="A22" s="4"/>
      <c r="B22" s="43" t="s">
        <v>59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3" ht="7.9" customHeight="1" thickBot="1" x14ac:dyDescent="0.25">
      <c r="A23" s="4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ht="40.15" customHeight="1" x14ac:dyDescent="0.2">
      <c r="A24" s="4"/>
      <c r="B24" s="144" t="s">
        <v>62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6"/>
      <c r="S24" s="147" t="s">
        <v>63</v>
      </c>
      <c r="T24" s="148"/>
      <c r="U24" s="149" t="s">
        <v>64</v>
      </c>
      <c r="V24" s="150"/>
      <c r="W24" s="147" t="s">
        <v>65</v>
      </c>
      <c r="X24" s="151"/>
      <c r="Y24" s="151"/>
      <c r="Z24" s="151"/>
      <c r="AA24" s="151"/>
      <c r="AB24" s="151"/>
      <c r="AC24" s="152"/>
      <c r="AD24" s="14"/>
      <c r="AE24" s="14"/>
      <c r="AF24" s="14"/>
      <c r="AG24" s="14"/>
    </row>
    <row r="25" spans="1:33" ht="15" x14ac:dyDescent="0.2">
      <c r="A25" s="4"/>
      <c r="B25" s="20"/>
      <c r="C25" s="46" t="s">
        <v>84</v>
      </c>
      <c r="D25" s="47"/>
      <c r="E25" s="48" t="s">
        <v>85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>
        <v>3</v>
      </c>
      <c r="T25" s="52"/>
      <c r="U25" s="53" t="str">
        <f>IF(B25&lt;&gt;"",SUMIF(B25,"=x",S25)," ")</f>
        <v xml:space="preserve"> </v>
      </c>
      <c r="V25" s="54"/>
      <c r="W25" s="55" t="str">
        <f>IF(B25="x",($O$16*S25%),"")</f>
        <v/>
      </c>
      <c r="X25" s="56"/>
      <c r="Y25" s="56"/>
      <c r="Z25" s="57"/>
      <c r="AA25" s="66" t="s">
        <v>86</v>
      </c>
      <c r="AB25" s="67"/>
      <c r="AC25" s="68"/>
      <c r="AD25" s="14"/>
      <c r="AE25" s="14"/>
      <c r="AF25" s="14"/>
      <c r="AG25" s="14"/>
    </row>
    <row r="26" spans="1:33" ht="15" customHeight="1" x14ac:dyDescent="0.2">
      <c r="A26" s="4"/>
      <c r="B26" s="25"/>
      <c r="C26" s="179" t="s">
        <v>52</v>
      </c>
      <c r="D26" s="180"/>
      <c r="E26" s="181" t="s">
        <v>1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184">
        <v>5</v>
      </c>
      <c r="T26" s="185"/>
      <c r="U26" s="186" t="str">
        <f>IF(B25:B26&lt;&gt;"",SUMIF(B25:B26,"=x",S25:T26)," ")</f>
        <v xml:space="preserve"> </v>
      </c>
      <c r="V26" s="187"/>
      <c r="W26" s="176" t="str">
        <f>IF(B26="x",($O$16*S26%),"")</f>
        <v/>
      </c>
      <c r="X26" s="177"/>
      <c r="Y26" s="177"/>
      <c r="Z26" s="178"/>
      <c r="AA26" s="27" t="s">
        <v>86</v>
      </c>
      <c r="AB26" s="28"/>
      <c r="AC26" s="29"/>
      <c r="AD26" s="15"/>
      <c r="AE26" s="15"/>
      <c r="AF26" s="15"/>
      <c r="AG26" s="15"/>
    </row>
    <row r="27" spans="1:33" ht="15" customHeight="1" x14ac:dyDescent="0.2">
      <c r="A27" s="4"/>
      <c r="B27" s="21"/>
      <c r="C27" s="138" t="s">
        <v>2</v>
      </c>
      <c r="D27" s="139"/>
      <c r="E27" s="92" t="s">
        <v>66</v>
      </c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4"/>
      <c r="S27" s="99">
        <v>8</v>
      </c>
      <c r="T27" s="100"/>
      <c r="U27" s="174" t="str">
        <f>IF(B26:B27&lt;&gt;"",SUMIF(B25:B27,"=x",S25:T27)," ")</f>
        <v xml:space="preserve"> </v>
      </c>
      <c r="V27" s="175"/>
      <c r="W27" s="176" t="str">
        <f>IF(B27="x",($O$16*S27%),"")</f>
        <v/>
      </c>
      <c r="X27" s="177"/>
      <c r="Y27" s="177"/>
      <c r="Z27" s="178"/>
      <c r="AA27" s="27" t="s">
        <v>86</v>
      </c>
      <c r="AB27" s="28"/>
      <c r="AC27" s="29"/>
      <c r="AD27" s="15"/>
      <c r="AE27" s="15"/>
      <c r="AF27" s="15"/>
      <c r="AG27" s="15"/>
    </row>
    <row r="28" spans="1:33" ht="15" customHeight="1" x14ac:dyDescent="0.2">
      <c r="A28" s="4"/>
      <c r="B28" s="22"/>
      <c r="C28" s="138" t="s">
        <v>3</v>
      </c>
      <c r="D28" s="139"/>
      <c r="E28" s="92" t="s">
        <v>67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4"/>
      <c r="S28" s="99">
        <v>14</v>
      </c>
      <c r="T28" s="100"/>
      <c r="U28" s="186" t="str">
        <f>IF(B28&lt;&gt;"",SUMIF(B25:B28,"=x",S25:T28)," ")</f>
        <v xml:space="preserve"> </v>
      </c>
      <c r="V28" s="187"/>
      <c r="W28" s="176" t="str">
        <f t="shared" ref="W28:W36" si="0">IF(B28="x",($O$16*S28%),"")</f>
        <v/>
      </c>
      <c r="X28" s="177"/>
      <c r="Y28" s="177"/>
      <c r="Z28" s="178"/>
      <c r="AA28" s="27" t="s">
        <v>86</v>
      </c>
      <c r="AB28" s="28"/>
      <c r="AC28" s="29"/>
      <c r="AD28" s="15"/>
      <c r="AE28" s="15"/>
      <c r="AF28" s="15"/>
      <c r="AG28" s="15"/>
    </row>
    <row r="29" spans="1:33" ht="15" customHeight="1" x14ac:dyDescent="0.2">
      <c r="A29" s="4"/>
      <c r="B29" s="22"/>
      <c r="C29" s="138" t="s">
        <v>4</v>
      </c>
      <c r="D29" s="139"/>
      <c r="E29" s="92" t="s">
        <v>68</v>
      </c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4"/>
      <c r="S29" s="99">
        <v>2</v>
      </c>
      <c r="T29" s="100"/>
      <c r="U29" s="186" t="str">
        <f>IF(B29&lt;&gt;"",SUMIF(B25:B29,"=x",S25:T29)," ")</f>
        <v xml:space="preserve"> </v>
      </c>
      <c r="V29" s="187"/>
      <c r="W29" s="176" t="str">
        <f t="shared" si="0"/>
        <v/>
      </c>
      <c r="X29" s="177"/>
      <c r="Y29" s="177"/>
      <c r="Z29" s="178"/>
      <c r="AA29" s="27" t="s">
        <v>86</v>
      </c>
      <c r="AB29" s="28"/>
      <c r="AC29" s="29"/>
      <c r="AD29" s="15"/>
      <c r="AE29" s="15"/>
      <c r="AF29" s="15"/>
      <c r="AG29" s="15"/>
    </row>
    <row r="30" spans="1:33" ht="15" customHeight="1" x14ac:dyDescent="0.2">
      <c r="A30" s="4"/>
      <c r="B30" s="22"/>
      <c r="C30" s="138" t="s">
        <v>5</v>
      </c>
      <c r="D30" s="139"/>
      <c r="E30" s="92" t="s">
        <v>69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4"/>
      <c r="S30" s="99">
        <v>18</v>
      </c>
      <c r="T30" s="100"/>
      <c r="U30" s="186" t="str">
        <f>IF(B30&lt;&gt;"",SUMIF(B25:B30,"=x",S25:T30)," ")</f>
        <v xml:space="preserve"> </v>
      </c>
      <c r="V30" s="187"/>
      <c r="W30" s="176" t="str">
        <f t="shared" si="0"/>
        <v/>
      </c>
      <c r="X30" s="177"/>
      <c r="Y30" s="177"/>
      <c r="Z30" s="178"/>
      <c r="AA30" s="27" t="s">
        <v>86</v>
      </c>
      <c r="AB30" s="28"/>
      <c r="AC30" s="29"/>
      <c r="AD30" s="15"/>
      <c r="AE30" s="15"/>
      <c r="AF30" s="15"/>
      <c r="AG30" s="15"/>
    </row>
    <row r="31" spans="1:33" ht="15" customHeight="1" x14ac:dyDescent="0.2">
      <c r="A31" s="4"/>
      <c r="B31" s="22"/>
      <c r="C31" s="138" t="s">
        <v>6</v>
      </c>
      <c r="D31" s="139"/>
      <c r="E31" s="92" t="s">
        <v>70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4"/>
      <c r="S31" s="99">
        <v>2</v>
      </c>
      <c r="T31" s="100"/>
      <c r="U31" s="186" t="str">
        <f>IF(B31&lt;&gt;"",SUMIF(B25:B31,"=x",S25:T31)," ")</f>
        <v xml:space="preserve"> </v>
      </c>
      <c r="V31" s="187"/>
      <c r="W31" s="176" t="str">
        <f t="shared" si="0"/>
        <v/>
      </c>
      <c r="X31" s="177"/>
      <c r="Y31" s="177"/>
      <c r="Z31" s="178"/>
      <c r="AA31" s="27" t="s">
        <v>86</v>
      </c>
      <c r="AB31" s="28"/>
      <c r="AC31" s="29"/>
      <c r="AD31" s="15"/>
      <c r="AE31" s="15"/>
      <c r="AF31" s="15"/>
      <c r="AG31" s="15"/>
    </row>
    <row r="32" spans="1:33" ht="15" customHeight="1" x14ac:dyDescent="0.2">
      <c r="A32" s="4"/>
      <c r="B32" s="22"/>
      <c r="C32" s="138" t="s">
        <v>7</v>
      </c>
      <c r="D32" s="139"/>
      <c r="E32" s="92" t="s">
        <v>71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99">
        <v>4</v>
      </c>
      <c r="T32" s="100"/>
      <c r="U32" s="186" t="str">
        <f>IF(B32&lt;&gt;"",SUMIF(B25:B32,"=x",S25:T32)," ")</f>
        <v xml:space="preserve"> </v>
      </c>
      <c r="V32" s="187"/>
      <c r="W32" s="176" t="str">
        <f t="shared" si="0"/>
        <v/>
      </c>
      <c r="X32" s="177"/>
      <c r="Y32" s="177"/>
      <c r="Z32" s="178"/>
      <c r="AA32" s="27" t="s">
        <v>86</v>
      </c>
      <c r="AB32" s="28"/>
      <c r="AC32" s="29"/>
      <c r="AD32" s="15"/>
      <c r="AE32" s="15"/>
      <c r="AF32" s="15"/>
      <c r="AG32" s="15"/>
    </row>
    <row r="33" spans="1:33" ht="15" customHeight="1" x14ac:dyDescent="0.2">
      <c r="A33" s="4"/>
      <c r="B33" s="22"/>
      <c r="C33" s="138" t="s">
        <v>8</v>
      </c>
      <c r="D33" s="139"/>
      <c r="E33" s="92" t="s">
        <v>9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9">
        <v>6</v>
      </c>
      <c r="T33" s="100"/>
      <c r="U33" s="186" t="str">
        <f>IF(B33&lt;&gt;"",SUMIF(B25:B33,"=x",S25:T33)," ")</f>
        <v xml:space="preserve"> </v>
      </c>
      <c r="V33" s="187"/>
      <c r="W33" s="176" t="str">
        <f t="shared" si="0"/>
        <v/>
      </c>
      <c r="X33" s="177"/>
      <c r="Y33" s="177"/>
      <c r="Z33" s="178"/>
      <c r="AA33" s="27" t="s">
        <v>86</v>
      </c>
      <c r="AB33" s="28"/>
      <c r="AC33" s="29"/>
      <c r="AD33" s="16"/>
      <c r="AE33" s="16"/>
      <c r="AF33" s="16"/>
      <c r="AG33" s="16"/>
    </row>
    <row r="34" spans="1:33" ht="15" customHeight="1" x14ac:dyDescent="0.2">
      <c r="A34" s="4"/>
      <c r="B34" s="22"/>
      <c r="C34" s="138" t="s">
        <v>10</v>
      </c>
      <c r="D34" s="139"/>
      <c r="E34" s="92" t="s">
        <v>72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  <c r="S34" s="99">
        <v>34</v>
      </c>
      <c r="T34" s="100"/>
      <c r="U34" s="186" t="str">
        <f>IF(B34&lt;&gt;"",SUMIF(B25:B34,"=x",S25:T34)," ")</f>
        <v xml:space="preserve"> </v>
      </c>
      <c r="V34" s="187"/>
      <c r="W34" s="176" t="str">
        <f t="shared" si="0"/>
        <v/>
      </c>
      <c r="X34" s="177"/>
      <c r="Y34" s="177"/>
      <c r="Z34" s="178"/>
      <c r="AA34" s="27" t="s">
        <v>86</v>
      </c>
      <c r="AB34" s="28"/>
      <c r="AC34" s="29"/>
      <c r="AD34" s="17"/>
      <c r="AE34" s="17"/>
      <c r="AF34" s="17"/>
      <c r="AG34" s="17"/>
    </row>
    <row r="35" spans="1:33" ht="15" customHeight="1" x14ac:dyDescent="0.2">
      <c r="A35" s="4"/>
      <c r="B35" s="22"/>
      <c r="C35" s="138" t="s">
        <v>12</v>
      </c>
      <c r="D35" s="139"/>
      <c r="E35" s="92" t="s">
        <v>73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  <c r="S35" s="99">
        <v>2</v>
      </c>
      <c r="T35" s="100"/>
      <c r="U35" s="186" t="str">
        <f>IF(B35&lt;&gt;"",SUMIF(B25:B35,"=x",S25:T35)," ")</f>
        <v xml:space="preserve"> </v>
      </c>
      <c r="V35" s="187"/>
      <c r="W35" s="176" t="str">
        <f t="shared" si="0"/>
        <v/>
      </c>
      <c r="X35" s="177"/>
      <c r="Y35" s="177"/>
      <c r="Z35" s="178"/>
      <c r="AA35" s="27" t="s">
        <v>86</v>
      </c>
      <c r="AB35" s="28"/>
      <c r="AC35" s="29"/>
      <c r="AD35" s="17"/>
      <c r="AE35" s="17"/>
      <c r="AF35" s="17"/>
      <c r="AG35" s="17"/>
    </row>
    <row r="36" spans="1:33" ht="15" customHeight="1" x14ac:dyDescent="0.2">
      <c r="A36" s="4"/>
      <c r="B36" s="24"/>
      <c r="C36" s="188" t="s">
        <v>13</v>
      </c>
      <c r="D36" s="189"/>
      <c r="E36" s="190" t="s">
        <v>74</v>
      </c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2"/>
      <c r="S36" s="85">
        <v>2</v>
      </c>
      <c r="T36" s="86"/>
      <c r="U36" s="193" t="str">
        <f>IF(B36&lt;&gt;"",SUMIF(B25:B36,"=x",S25:T36)," ")</f>
        <v xml:space="preserve"> </v>
      </c>
      <c r="V36" s="194"/>
      <c r="W36" s="195" t="str">
        <f t="shared" si="0"/>
        <v/>
      </c>
      <c r="X36" s="196"/>
      <c r="Y36" s="196"/>
      <c r="Z36" s="197"/>
      <c r="AA36" s="30" t="s">
        <v>86</v>
      </c>
      <c r="AB36" s="31"/>
      <c r="AC36" s="32"/>
      <c r="AD36" s="15"/>
      <c r="AE36" s="15"/>
      <c r="AF36" s="15"/>
      <c r="AG36" s="15"/>
    </row>
    <row r="37" spans="1:33" ht="15" customHeight="1" thickBot="1" x14ac:dyDescent="0.25">
      <c r="A37" s="4"/>
      <c r="B37" s="200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2"/>
      <c r="W37" s="203">
        <f>SUM(W25:Z36)</f>
        <v>0</v>
      </c>
      <c r="X37" s="204"/>
      <c r="Y37" s="204"/>
      <c r="Z37" s="205"/>
      <c r="AA37" s="33" t="s">
        <v>86</v>
      </c>
      <c r="AB37" s="34"/>
      <c r="AC37" s="35"/>
      <c r="AD37" s="18"/>
      <c r="AE37" s="18"/>
      <c r="AF37" s="18"/>
      <c r="AG37" s="18"/>
    </row>
    <row r="38" spans="1:33" ht="15" customHeight="1" x14ac:dyDescent="0.2">
      <c r="A38" s="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1:33" ht="15" customHeight="1" x14ac:dyDescent="0.2">
      <c r="A39" s="4"/>
      <c r="B39" s="118" t="s">
        <v>53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29"/>
      <c r="W39" s="130"/>
      <c r="X39" s="130"/>
      <c r="Y39" s="131"/>
      <c r="Z39" s="113" t="s">
        <v>54</v>
      </c>
      <c r="AA39" s="45"/>
      <c r="AB39" s="114"/>
      <c r="AC39" s="115"/>
      <c r="AD39" s="116"/>
      <c r="AE39" s="116"/>
      <c r="AF39" s="116"/>
      <c r="AG39" s="117"/>
    </row>
    <row r="40" spans="1:33" ht="15" customHeight="1" x14ac:dyDescent="0.2">
      <c r="A40" s="4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1:33" x14ac:dyDescent="0.2">
      <c r="A41" s="70"/>
      <c r="B41" s="43" t="s">
        <v>58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 spans="1:33" ht="13.9" customHeight="1" x14ac:dyDescent="0.2">
      <c r="A42" s="70"/>
      <c r="B42" s="137" t="s">
        <v>55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</row>
    <row r="43" spans="1:33" x14ac:dyDescent="0.2">
      <c r="A43" s="70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</row>
    <row r="44" spans="1:33" ht="40.15" customHeight="1" x14ac:dyDescent="0.2">
      <c r="A44" s="70"/>
      <c r="B44" s="140" t="s">
        <v>56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2" t="s">
        <v>51</v>
      </c>
      <c r="T44" s="143"/>
      <c r="U44" s="123" t="s">
        <v>75</v>
      </c>
      <c r="V44" s="124"/>
      <c r="W44" s="124"/>
      <c r="X44" s="124"/>
      <c r="Y44" s="125"/>
      <c r="Z44" s="198"/>
      <c r="AA44" s="199"/>
      <c r="AB44" s="199"/>
      <c r="AC44" s="199"/>
      <c r="AD44" s="199"/>
      <c r="AE44" s="199"/>
      <c r="AF44" s="199"/>
      <c r="AG44" s="199"/>
    </row>
    <row r="45" spans="1:33" ht="15" customHeight="1" x14ac:dyDescent="0.2">
      <c r="A45" s="70"/>
      <c r="B45" s="26"/>
      <c r="C45" s="126" t="s">
        <v>14</v>
      </c>
      <c r="D45" s="127"/>
      <c r="E45" s="128"/>
      <c r="F45" s="48" t="s">
        <v>15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0"/>
      <c r="S45" s="51"/>
      <c r="T45" s="52"/>
      <c r="U45" s="75" t="str">
        <f>IF(B45&lt;&gt;"",IF(B45="x",($N$12*S45/100)),"")</f>
        <v/>
      </c>
      <c r="V45" s="119"/>
      <c r="W45" s="119"/>
      <c r="X45" s="119"/>
      <c r="Y45" s="120"/>
      <c r="Z45" s="198"/>
      <c r="AA45" s="199"/>
      <c r="AB45" s="199"/>
      <c r="AC45" s="199"/>
      <c r="AD45" s="199"/>
      <c r="AE45" s="199"/>
      <c r="AF45" s="199"/>
      <c r="AG45" s="199"/>
    </row>
    <row r="46" spans="1:33" ht="15" customHeight="1" x14ac:dyDescent="0.2">
      <c r="A46" s="70"/>
      <c r="B46" s="8"/>
      <c r="C46" s="61" t="s">
        <v>16</v>
      </c>
      <c r="D46" s="121"/>
      <c r="E46" s="122"/>
      <c r="F46" s="92" t="s">
        <v>17</v>
      </c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9"/>
      <c r="T46" s="100"/>
      <c r="U46" s="101" t="str">
        <f t="shared" ref="U46:U53" si="1">IF(B46&lt;&gt;"",IF(B46="x",($N$12*S46/100)),"")</f>
        <v/>
      </c>
      <c r="V46" s="102"/>
      <c r="W46" s="102"/>
      <c r="X46" s="102"/>
      <c r="Y46" s="103"/>
      <c r="Z46" s="198"/>
      <c r="AA46" s="199"/>
      <c r="AB46" s="199"/>
      <c r="AC46" s="199"/>
      <c r="AD46" s="199"/>
      <c r="AE46" s="199"/>
      <c r="AF46" s="199"/>
      <c r="AG46" s="199"/>
    </row>
    <row r="47" spans="1:33" ht="15" customHeight="1" x14ac:dyDescent="0.2">
      <c r="A47" s="4"/>
      <c r="B47" s="8"/>
      <c r="C47" s="61" t="s">
        <v>18</v>
      </c>
      <c r="D47" s="121"/>
      <c r="E47" s="122"/>
      <c r="F47" s="92" t="s">
        <v>19</v>
      </c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4"/>
      <c r="S47" s="99"/>
      <c r="T47" s="100"/>
      <c r="U47" s="101" t="str">
        <f t="shared" si="1"/>
        <v/>
      </c>
      <c r="V47" s="102"/>
      <c r="W47" s="102"/>
      <c r="X47" s="102"/>
      <c r="Y47" s="103"/>
      <c r="Z47" s="198"/>
      <c r="AA47" s="199"/>
      <c r="AB47" s="199"/>
      <c r="AC47" s="199"/>
      <c r="AD47" s="199"/>
      <c r="AE47" s="199"/>
      <c r="AF47" s="199"/>
      <c r="AG47" s="199"/>
    </row>
    <row r="48" spans="1:33" ht="15" customHeight="1" x14ac:dyDescent="0.2">
      <c r="A48" s="95"/>
      <c r="B48" s="8"/>
      <c r="C48" s="61" t="s">
        <v>20</v>
      </c>
      <c r="D48" s="121"/>
      <c r="E48" s="122"/>
      <c r="F48" s="92" t="s">
        <v>21</v>
      </c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S48" s="99"/>
      <c r="T48" s="100"/>
      <c r="U48" s="101" t="str">
        <f t="shared" si="1"/>
        <v/>
      </c>
      <c r="V48" s="102"/>
      <c r="W48" s="102"/>
      <c r="X48" s="102"/>
      <c r="Y48" s="103"/>
      <c r="Z48" s="198"/>
      <c r="AA48" s="199"/>
      <c r="AB48" s="199"/>
      <c r="AC48" s="199"/>
      <c r="AD48" s="199"/>
      <c r="AE48" s="199"/>
      <c r="AF48" s="199"/>
      <c r="AG48" s="199"/>
    </row>
    <row r="49" spans="1:33" ht="15" customHeight="1" x14ac:dyDescent="0.2">
      <c r="A49" s="95"/>
      <c r="B49" s="8"/>
      <c r="C49" s="61" t="s">
        <v>22</v>
      </c>
      <c r="D49" s="121"/>
      <c r="E49" s="122"/>
      <c r="F49" s="92" t="s">
        <v>23</v>
      </c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4"/>
      <c r="S49" s="99"/>
      <c r="T49" s="100"/>
      <c r="U49" s="101" t="str">
        <f t="shared" si="1"/>
        <v/>
      </c>
      <c r="V49" s="102"/>
      <c r="W49" s="102"/>
      <c r="X49" s="102"/>
      <c r="Y49" s="103"/>
      <c r="Z49" s="198"/>
      <c r="AA49" s="199"/>
      <c r="AB49" s="199"/>
      <c r="AC49" s="199"/>
      <c r="AD49" s="199"/>
      <c r="AE49" s="199"/>
      <c r="AF49" s="199"/>
      <c r="AG49" s="199"/>
    </row>
    <row r="50" spans="1:33" ht="15" customHeight="1" x14ac:dyDescent="0.2">
      <c r="A50" s="95"/>
      <c r="B50" s="8"/>
      <c r="C50" s="61" t="s">
        <v>57</v>
      </c>
      <c r="D50" s="121"/>
      <c r="E50" s="122"/>
      <c r="F50" s="92" t="s">
        <v>24</v>
      </c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4"/>
      <c r="S50" s="99"/>
      <c r="T50" s="100"/>
      <c r="U50" s="101" t="str">
        <f t="shared" si="1"/>
        <v/>
      </c>
      <c r="V50" s="102"/>
      <c r="W50" s="102"/>
      <c r="X50" s="102"/>
      <c r="Y50" s="103"/>
      <c r="Z50" s="198"/>
      <c r="AA50" s="199"/>
      <c r="AB50" s="199"/>
      <c r="AC50" s="199"/>
      <c r="AD50" s="199"/>
      <c r="AE50" s="199"/>
      <c r="AF50" s="199"/>
      <c r="AG50" s="199"/>
    </row>
    <row r="51" spans="1:33" ht="15" customHeight="1" x14ac:dyDescent="0.2">
      <c r="A51" s="95"/>
      <c r="B51" s="8"/>
      <c r="C51" s="61" t="s">
        <v>25</v>
      </c>
      <c r="D51" s="62"/>
      <c r="E51" s="63"/>
      <c r="F51" s="96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8"/>
      <c r="S51" s="99"/>
      <c r="T51" s="100"/>
      <c r="U51" s="101" t="str">
        <f t="shared" si="1"/>
        <v/>
      </c>
      <c r="V51" s="102"/>
      <c r="W51" s="102"/>
      <c r="X51" s="102"/>
      <c r="Y51" s="103"/>
      <c r="Z51" s="198"/>
      <c r="AA51" s="199"/>
      <c r="AB51" s="199"/>
      <c r="AC51" s="199"/>
      <c r="AD51" s="199"/>
      <c r="AE51" s="199"/>
      <c r="AF51" s="199"/>
      <c r="AG51" s="199"/>
    </row>
    <row r="52" spans="1:33" ht="15" customHeight="1" x14ac:dyDescent="0.2">
      <c r="A52" s="95"/>
      <c r="B52" s="13"/>
      <c r="C52" s="104"/>
      <c r="D52" s="105"/>
      <c r="E52" s="106"/>
      <c r="F52" s="132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S52" s="135"/>
      <c r="T52" s="136"/>
      <c r="U52" s="101" t="str">
        <f t="shared" si="1"/>
        <v/>
      </c>
      <c r="V52" s="102"/>
      <c r="W52" s="102"/>
      <c r="X52" s="102"/>
      <c r="Y52" s="103"/>
      <c r="Z52" s="198"/>
      <c r="AA52" s="199"/>
      <c r="AB52" s="199"/>
      <c r="AC52" s="199"/>
      <c r="AD52" s="199"/>
      <c r="AE52" s="199"/>
      <c r="AF52" s="199"/>
      <c r="AG52" s="199"/>
    </row>
    <row r="53" spans="1:33" ht="15" customHeight="1" x14ac:dyDescent="0.2">
      <c r="A53" s="95"/>
      <c r="B53" s="9"/>
      <c r="C53" s="107"/>
      <c r="D53" s="108"/>
      <c r="E53" s="109"/>
      <c r="F53" s="110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2"/>
      <c r="S53" s="85"/>
      <c r="T53" s="86"/>
      <c r="U53" s="87" t="str">
        <f t="shared" si="1"/>
        <v/>
      </c>
      <c r="V53" s="88"/>
      <c r="W53" s="88"/>
      <c r="X53" s="88"/>
      <c r="Y53" s="89"/>
      <c r="Z53" s="198"/>
      <c r="AA53" s="199"/>
      <c r="AB53" s="199"/>
      <c r="AC53" s="199"/>
      <c r="AD53" s="199"/>
      <c r="AE53" s="199"/>
      <c r="AF53" s="199"/>
      <c r="AG53" s="199"/>
    </row>
    <row r="54" spans="1:33" ht="15" customHeight="1" x14ac:dyDescent="0.2">
      <c r="A54" s="95"/>
      <c r="B54" s="72" t="s">
        <v>78</v>
      </c>
      <c r="C54" s="73"/>
      <c r="D54" s="73"/>
      <c r="E54" s="73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>
        <f>SUM(U45:Y53)</f>
        <v>0</v>
      </c>
      <c r="V54" s="76"/>
      <c r="W54" s="76"/>
      <c r="X54" s="76"/>
      <c r="Y54" s="77"/>
      <c r="Z54" s="58" t="s">
        <v>31</v>
      </c>
      <c r="AA54" s="59"/>
      <c r="AB54" s="59"/>
      <c r="AC54" s="59"/>
      <c r="AD54" s="59"/>
      <c r="AE54" s="59"/>
      <c r="AF54" s="59"/>
      <c r="AG54" s="59"/>
    </row>
    <row r="55" spans="1:33" ht="15" customHeight="1" x14ac:dyDescent="0.2">
      <c r="A55" s="95"/>
      <c r="B55" s="78" t="s">
        <v>80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80">
        <v>20</v>
      </c>
      <c r="V55" s="81"/>
      <c r="W55" s="81"/>
      <c r="X55" s="81"/>
      <c r="Y55" s="82"/>
      <c r="Z55" s="58" t="s">
        <v>51</v>
      </c>
      <c r="AA55" s="60"/>
      <c r="AB55" s="60"/>
      <c r="AC55" s="60"/>
      <c r="AD55" s="60"/>
      <c r="AE55" s="60"/>
      <c r="AF55" s="60"/>
      <c r="AG55" s="60"/>
    </row>
    <row r="56" spans="1:33" ht="15" customHeight="1" x14ac:dyDescent="0.2">
      <c r="A56" s="12"/>
      <c r="B56" s="83" t="s">
        <v>79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7">
        <f>U54+(U54*U55%)</f>
        <v>0</v>
      </c>
      <c r="V56" s="90"/>
      <c r="W56" s="90"/>
      <c r="X56" s="90"/>
      <c r="Y56" s="91"/>
      <c r="Z56" s="58" t="s">
        <v>45</v>
      </c>
      <c r="AA56" s="59"/>
      <c r="AB56" s="59"/>
      <c r="AC56" s="59"/>
      <c r="AD56" s="59"/>
      <c r="AE56" s="59"/>
      <c r="AF56" s="59"/>
      <c r="AG56" s="59"/>
    </row>
    <row r="57" spans="1:33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</row>
    <row r="58" spans="1:33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</row>
    <row r="59" spans="1:33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</row>
    <row r="60" spans="1:33" x14ac:dyDescent="0.2">
      <c r="B60" s="19"/>
      <c r="C60" s="19"/>
      <c r="D60" s="19"/>
    </row>
  </sheetData>
  <mergeCells count="178">
    <mergeCell ref="U36:V36"/>
    <mergeCell ref="W36:Z36"/>
    <mergeCell ref="Z44:AG53"/>
    <mergeCell ref="C34:D34"/>
    <mergeCell ref="E34:R34"/>
    <mergeCell ref="S34:T34"/>
    <mergeCell ref="U34:V34"/>
    <mergeCell ref="W34:Z34"/>
    <mergeCell ref="B37:V37"/>
    <mergeCell ref="W37:Z37"/>
    <mergeCell ref="C36:D36"/>
    <mergeCell ref="E36:R36"/>
    <mergeCell ref="S36:T36"/>
    <mergeCell ref="C33:D33"/>
    <mergeCell ref="E33:R33"/>
    <mergeCell ref="S33:T33"/>
    <mergeCell ref="U33:V33"/>
    <mergeCell ref="W33:Z33"/>
    <mergeCell ref="C35:D35"/>
    <mergeCell ref="E35:R35"/>
    <mergeCell ref="S35:T35"/>
    <mergeCell ref="U35:V35"/>
    <mergeCell ref="W35:Z35"/>
    <mergeCell ref="C30:D30"/>
    <mergeCell ref="E30:R30"/>
    <mergeCell ref="S30:T30"/>
    <mergeCell ref="U30:V30"/>
    <mergeCell ref="W30:Z30"/>
    <mergeCell ref="S32:T32"/>
    <mergeCell ref="U32:V32"/>
    <mergeCell ref="W32:Z32"/>
    <mergeCell ref="C28:D28"/>
    <mergeCell ref="E28:R28"/>
    <mergeCell ref="S28:T28"/>
    <mergeCell ref="U28:V28"/>
    <mergeCell ref="W28:Z28"/>
    <mergeCell ref="C31:D31"/>
    <mergeCell ref="E31:R31"/>
    <mergeCell ref="S31:T31"/>
    <mergeCell ref="U31:V31"/>
    <mergeCell ref="W31:Z31"/>
    <mergeCell ref="C26:D26"/>
    <mergeCell ref="E26:R26"/>
    <mergeCell ref="S26:T26"/>
    <mergeCell ref="U26:V26"/>
    <mergeCell ref="W26:Z26"/>
    <mergeCell ref="C29:D29"/>
    <mergeCell ref="E29:R29"/>
    <mergeCell ref="S29:T29"/>
    <mergeCell ref="U29:V29"/>
    <mergeCell ref="W29:Z29"/>
    <mergeCell ref="B12:M12"/>
    <mergeCell ref="N12:T12"/>
    <mergeCell ref="U12:V12"/>
    <mergeCell ref="W12:AB12"/>
    <mergeCell ref="AC12:AG12"/>
    <mergeCell ref="C27:D27"/>
    <mergeCell ref="E27:R27"/>
    <mergeCell ref="S27:T27"/>
    <mergeCell ref="U27:V27"/>
    <mergeCell ref="W27:Z27"/>
    <mergeCell ref="A7:AG7"/>
    <mergeCell ref="A8:AG8"/>
    <mergeCell ref="B9:AG9"/>
    <mergeCell ref="B15:AG15"/>
    <mergeCell ref="B16:N16"/>
    <mergeCell ref="O16:T16"/>
    <mergeCell ref="U16:V16"/>
    <mergeCell ref="W16:AB16"/>
    <mergeCell ref="AC16:AG16"/>
    <mergeCell ref="B10:AG10"/>
    <mergeCell ref="A1:AG1"/>
    <mergeCell ref="A2:AG2"/>
    <mergeCell ref="A3:AG3"/>
    <mergeCell ref="A4:AG4"/>
    <mergeCell ref="A5:AG5"/>
    <mergeCell ref="B6:G6"/>
    <mergeCell ref="H6:Z6"/>
    <mergeCell ref="B38:AG38"/>
    <mergeCell ref="C32:D32"/>
    <mergeCell ref="E32:R32"/>
    <mergeCell ref="B44:R44"/>
    <mergeCell ref="S44:T44"/>
    <mergeCell ref="B19:AG19"/>
    <mergeCell ref="B24:R24"/>
    <mergeCell ref="S24:T24"/>
    <mergeCell ref="U24:V24"/>
    <mergeCell ref="W24:AC24"/>
    <mergeCell ref="V39:Y39"/>
    <mergeCell ref="C49:E49"/>
    <mergeCell ref="C50:E50"/>
    <mergeCell ref="F52:R52"/>
    <mergeCell ref="S52:T52"/>
    <mergeCell ref="U52:Y52"/>
    <mergeCell ref="B41:AG41"/>
    <mergeCell ref="B42:AG42"/>
    <mergeCell ref="B43:AG43"/>
    <mergeCell ref="C46:E46"/>
    <mergeCell ref="C48:E48"/>
    <mergeCell ref="S48:T48"/>
    <mergeCell ref="C47:E47"/>
    <mergeCell ref="U46:Y46"/>
    <mergeCell ref="U44:Y44"/>
    <mergeCell ref="C45:E45"/>
    <mergeCell ref="S47:T47"/>
    <mergeCell ref="F50:R50"/>
    <mergeCell ref="S50:T50"/>
    <mergeCell ref="U50:Y50"/>
    <mergeCell ref="A41:A46"/>
    <mergeCell ref="B39:U39"/>
    <mergeCell ref="A48:A53"/>
    <mergeCell ref="U45:Y45"/>
    <mergeCell ref="F46:R46"/>
    <mergeCell ref="S46:T46"/>
    <mergeCell ref="U47:Y47"/>
    <mergeCell ref="Z39:AB39"/>
    <mergeCell ref="AC39:AG39"/>
    <mergeCell ref="B40:AG40"/>
    <mergeCell ref="F48:R48"/>
    <mergeCell ref="U48:Y48"/>
    <mergeCell ref="F49:R49"/>
    <mergeCell ref="S49:T49"/>
    <mergeCell ref="U49:Y49"/>
    <mergeCell ref="F45:R45"/>
    <mergeCell ref="S45:T45"/>
    <mergeCell ref="AA27:AC27"/>
    <mergeCell ref="U56:Y56"/>
    <mergeCell ref="F47:R47"/>
    <mergeCell ref="A54:A55"/>
    <mergeCell ref="F51:R51"/>
    <mergeCell ref="S51:T51"/>
    <mergeCell ref="U51:Y51"/>
    <mergeCell ref="C52:E52"/>
    <mergeCell ref="C53:E53"/>
    <mergeCell ref="F53:R53"/>
    <mergeCell ref="B54:T54"/>
    <mergeCell ref="U54:Y54"/>
    <mergeCell ref="B55:T55"/>
    <mergeCell ref="U55:Y55"/>
    <mergeCell ref="B56:T56"/>
    <mergeCell ref="S53:T53"/>
    <mergeCell ref="U53:Y53"/>
    <mergeCell ref="C51:E51"/>
    <mergeCell ref="B14:T14"/>
    <mergeCell ref="U14:V14"/>
    <mergeCell ref="A10:A20"/>
    <mergeCell ref="B13:AG13"/>
    <mergeCell ref="AA25:AC25"/>
    <mergeCell ref="AA26:AC26"/>
    <mergeCell ref="B23:AG23"/>
    <mergeCell ref="B21:AG21"/>
    <mergeCell ref="B20:AG20"/>
    <mergeCell ref="B22:AG22"/>
    <mergeCell ref="A57:AG59"/>
    <mergeCell ref="C25:D25"/>
    <mergeCell ref="E25:R25"/>
    <mergeCell ref="S25:T25"/>
    <mergeCell ref="U25:V25"/>
    <mergeCell ref="W25:Z25"/>
    <mergeCell ref="Z56:AG56"/>
    <mergeCell ref="Z55:AG55"/>
    <mergeCell ref="Z54:AG54"/>
    <mergeCell ref="AA28:AC28"/>
    <mergeCell ref="AA29:AC29"/>
    <mergeCell ref="AA30:AC30"/>
    <mergeCell ref="AA31:AC31"/>
    <mergeCell ref="AA32:AC32"/>
    <mergeCell ref="AA33:AC33"/>
    <mergeCell ref="AA34:AC34"/>
    <mergeCell ref="AA35:AC35"/>
    <mergeCell ref="AA36:AC36"/>
    <mergeCell ref="AA37:AC37"/>
    <mergeCell ref="B11:AG11"/>
    <mergeCell ref="B17:AG17"/>
    <mergeCell ref="B18:P18"/>
    <mergeCell ref="Q18:R18"/>
    <mergeCell ref="W14:AG14"/>
    <mergeCell ref="T18:AG18"/>
  </mergeCells>
  <printOptions horizontalCentered="1"/>
  <pageMargins left="0.78740157480314965" right="0.78740157480314965" top="0.39370078740157483" bottom="0.39370078740157483" header="0.51181102362204722" footer="0.31496062992125984"/>
  <pageSetup scale="85" orientation="portrait" r:id="rId1"/>
  <headerFooter alignWithMargins="0">
    <oddFooter>&amp;C&amp;8Contrat d'architecte pour travaux neufs - &amp;"Arial,Gras"&amp;KFF0000Annexe financière "au pourcentage&amp;"Arial,Normal"&amp;K000000 " 01/07/2011 - page 1/2</oddFooter>
  </headerFooter>
  <rowBreaks count="1" manualBreakCount="1">
    <brk id="5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showGridLines="0" zoomScaleNormal="100" workbookViewId="0">
      <selection activeCell="AA17" sqref="AA17:AE17"/>
    </sheetView>
  </sheetViews>
  <sheetFormatPr baseColWidth="10" defaultColWidth="2.75" defaultRowHeight="14.25" x14ac:dyDescent="0.2"/>
  <cols>
    <col min="1" max="21" width="2.75" customWidth="1"/>
    <col min="22" max="22" width="3.125" customWidth="1"/>
    <col min="23" max="24" width="2.75" customWidth="1"/>
    <col min="25" max="25" width="5.25" customWidth="1"/>
    <col min="27" max="29" width="2.75" customWidth="1"/>
  </cols>
  <sheetData>
    <row r="1" spans="1:33" ht="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33" ht="6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3" ht="15" x14ac:dyDescent="0.25">
      <c r="A3" s="10"/>
      <c r="B3" s="229" t="s">
        <v>89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</row>
    <row r="4" spans="1:33" x14ac:dyDescent="0.2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</row>
    <row r="5" spans="1:33" x14ac:dyDescent="0.2">
      <c r="A5" s="232"/>
      <c r="B5" s="220" t="s">
        <v>26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2"/>
      <c r="R5" s="223" t="s">
        <v>27</v>
      </c>
      <c r="S5" s="224"/>
      <c r="T5" s="224"/>
      <c r="U5" s="224"/>
      <c r="V5" s="225"/>
      <c r="W5" s="226" t="s">
        <v>28</v>
      </c>
      <c r="X5" s="227"/>
      <c r="Y5" s="227"/>
      <c r="Z5" s="228"/>
      <c r="AA5" s="223" t="s">
        <v>29</v>
      </c>
      <c r="AB5" s="224"/>
      <c r="AC5" s="224"/>
      <c r="AD5" s="224"/>
      <c r="AE5" s="224"/>
      <c r="AF5" s="224"/>
      <c r="AG5" s="225"/>
    </row>
    <row r="6" spans="1:33" x14ac:dyDescent="0.2">
      <c r="A6" s="232"/>
      <c r="B6" s="233" t="s">
        <v>30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5"/>
      <c r="R6" s="236"/>
      <c r="S6" s="237"/>
      <c r="T6" s="237"/>
      <c r="U6" s="237"/>
      <c r="V6" s="238"/>
      <c r="W6" s="239"/>
      <c r="X6" s="240"/>
      <c r="Y6" s="240"/>
      <c r="Z6" s="241"/>
      <c r="AA6" s="75">
        <f>IF(ISERROR(R6*W6),"",R6*W6)</f>
        <v>0</v>
      </c>
      <c r="AB6" s="76"/>
      <c r="AC6" s="76"/>
      <c r="AD6" s="76"/>
      <c r="AE6" s="76"/>
      <c r="AF6" s="242" t="s">
        <v>31</v>
      </c>
      <c r="AG6" s="243"/>
    </row>
    <row r="7" spans="1:33" x14ac:dyDescent="0.2">
      <c r="A7" s="232"/>
      <c r="B7" s="92" t="s">
        <v>32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115"/>
      <c r="N7" s="117"/>
      <c r="O7" s="256" t="s">
        <v>33</v>
      </c>
      <c r="P7" s="93"/>
      <c r="Q7" s="94"/>
      <c r="R7" s="99"/>
      <c r="S7" s="251"/>
      <c r="T7" s="251"/>
      <c r="U7" s="251"/>
      <c r="V7" s="11" t="s">
        <v>34</v>
      </c>
      <c r="W7" s="99"/>
      <c r="X7" s="251"/>
      <c r="Y7" s="254" t="s">
        <v>35</v>
      </c>
      <c r="Z7" s="255"/>
      <c r="AA7" s="101">
        <f>IF(ISERROR(M7*R7*W7),"",M7*R7*W7)</f>
        <v>0</v>
      </c>
      <c r="AB7" s="215"/>
      <c r="AC7" s="215"/>
      <c r="AD7" s="215"/>
      <c r="AE7" s="215"/>
      <c r="AF7" s="216" t="s">
        <v>31</v>
      </c>
      <c r="AG7" s="217"/>
    </row>
    <row r="8" spans="1:33" x14ac:dyDescent="0.2">
      <c r="A8" s="232"/>
      <c r="B8" s="92" t="s">
        <v>36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115"/>
      <c r="N8" s="117"/>
      <c r="O8" s="250" t="s">
        <v>33</v>
      </c>
      <c r="P8" s="182"/>
      <c r="Q8" s="183"/>
      <c r="R8" s="99"/>
      <c r="S8" s="251"/>
      <c r="T8" s="251"/>
      <c r="U8" s="251"/>
      <c r="V8" s="11" t="s">
        <v>34</v>
      </c>
      <c r="W8" s="252">
        <f>W7</f>
        <v>0</v>
      </c>
      <c r="X8" s="253"/>
      <c r="Y8" s="254" t="s">
        <v>35</v>
      </c>
      <c r="Z8" s="255"/>
      <c r="AA8" s="101">
        <f>IF(ISERROR(M8*R8*W8),"",M8*R8*W8)</f>
        <v>0</v>
      </c>
      <c r="AB8" s="215"/>
      <c r="AC8" s="215"/>
      <c r="AD8" s="215"/>
      <c r="AE8" s="215"/>
      <c r="AF8" s="216" t="s">
        <v>31</v>
      </c>
      <c r="AG8" s="217"/>
    </row>
    <row r="9" spans="1:33" x14ac:dyDescent="0.2">
      <c r="A9" s="232"/>
      <c r="B9" s="244" t="s">
        <v>37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6"/>
      <c r="R9" s="247"/>
      <c r="S9" s="248"/>
      <c r="T9" s="248"/>
      <c r="U9" s="248"/>
      <c r="V9" s="249"/>
      <c r="W9" s="247"/>
      <c r="X9" s="248"/>
      <c r="Y9" s="248"/>
      <c r="Z9" s="249"/>
      <c r="AA9" s="101">
        <f t="shared" ref="AA9:AA15" si="0">IF(ISERROR(R9*W9),"",R9*W9)</f>
        <v>0</v>
      </c>
      <c r="AB9" s="215"/>
      <c r="AC9" s="215"/>
      <c r="AD9" s="215"/>
      <c r="AE9" s="215"/>
      <c r="AF9" s="216" t="s">
        <v>31</v>
      </c>
      <c r="AG9" s="217"/>
    </row>
    <row r="10" spans="1:33" x14ac:dyDescent="0.2">
      <c r="A10" s="232"/>
      <c r="B10" s="261" t="s">
        <v>38</v>
      </c>
      <c r="C10" s="262"/>
      <c r="D10" s="262"/>
      <c r="E10" s="262"/>
      <c r="F10" s="262"/>
      <c r="G10" s="115"/>
      <c r="H10" s="117"/>
      <c r="I10" s="265" t="s">
        <v>39</v>
      </c>
      <c r="J10" s="266"/>
      <c r="K10" s="266"/>
      <c r="L10" s="267"/>
      <c r="M10" s="115"/>
      <c r="N10" s="117"/>
      <c r="O10" s="266" t="s">
        <v>11</v>
      </c>
      <c r="P10" s="266"/>
      <c r="Q10" s="268"/>
      <c r="R10" s="269">
        <f>IF(ISERROR(G10*M10),"",G10*M10)</f>
        <v>0</v>
      </c>
      <c r="S10" s="270"/>
      <c r="T10" s="270"/>
      <c r="U10" s="270"/>
      <c r="V10" s="271"/>
      <c r="W10" s="247"/>
      <c r="X10" s="248"/>
      <c r="Y10" s="248"/>
      <c r="Z10" s="249"/>
      <c r="AA10" s="101">
        <f t="shared" si="0"/>
        <v>0</v>
      </c>
      <c r="AB10" s="215"/>
      <c r="AC10" s="215"/>
      <c r="AD10" s="215"/>
      <c r="AE10" s="215"/>
      <c r="AF10" s="216" t="s">
        <v>31</v>
      </c>
      <c r="AG10" s="217"/>
    </row>
    <row r="11" spans="1:33" x14ac:dyDescent="0.2">
      <c r="A11" s="232"/>
      <c r="B11" s="244" t="s">
        <v>40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4"/>
      <c r="R11" s="247"/>
      <c r="S11" s="248"/>
      <c r="T11" s="248"/>
      <c r="U11" s="248"/>
      <c r="V11" s="249"/>
      <c r="W11" s="247"/>
      <c r="X11" s="248"/>
      <c r="Y11" s="248"/>
      <c r="Z11" s="249"/>
      <c r="AA11" s="101">
        <f t="shared" si="0"/>
        <v>0</v>
      </c>
      <c r="AB11" s="215"/>
      <c r="AC11" s="215"/>
      <c r="AD11" s="215"/>
      <c r="AE11" s="215"/>
      <c r="AF11" s="216" t="s">
        <v>31</v>
      </c>
      <c r="AG11" s="217"/>
    </row>
    <row r="12" spans="1:33" x14ac:dyDescent="0.2">
      <c r="A12" s="232"/>
      <c r="B12" s="244" t="s">
        <v>41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8"/>
      <c r="R12" s="247"/>
      <c r="S12" s="259"/>
      <c r="T12" s="259"/>
      <c r="U12" s="259"/>
      <c r="V12" s="260"/>
      <c r="W12" s="247"/>
      <c r="X12" s="259"/>
      <c r="Y12" s="259"/>
      <c r="Z12" s="260"/>
      <c r="AA12" s="101">
        <f>IF(ISERROR(R12*W12),"",R12*W12)</f>
        <v>0</v>
      </c>
      <c r="AB12" s="215"/>
      <c r="AC12" s="215"/>
      <c r="AD12" s="215"/>
      <c r="AE12" s="215"/>
      <c r="AF12" s="216" t="s">
        <v>31</v>
      </c>
      <c r="AG12" s="217"/>
    </row>
    <row r="13" spans="1:33" x14ac:dyDescent="0.2">
      <c r="A13" s="232"/>
      <c r="B13" s="244" t="s">
        <v>77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6"/>
      <c r="R13" s="247"/>
      <c r="S13" s="248"/>
      <c r="T13" s="248"/>
      <c r="U13" s="248"/>
      <c r="V13" s="249"/>
      <c r="W13" s="247"/>
      <c r="X13" s="248"/>
      <c r="Y13" s="248"/>
      <c r="Z13" s="249"/>
      <c r="AA13" s="101">
        <f t="shared" si="0"/>
        <v>0</v>
      </c>
      <c r="AB13" s="215"/>
      <c r="AC13" s="215"/>
      <c r="AD13" s="215"/>
      <c r="AE13" s="215"/>
      <c r="AF13" s="216" t="s">
        <v>31</v>
      </c>
      <c r="AG13" s="217"/>
    </row>
    <row r="14" spans="1:33" x14ac:dyDescent="0.2">
      <c r="A14" s="232"/>
      <c r="B14" s="92" t="s">
        <v>42</v>
      </c>
      <c r="C14" s="93"/>
      <c r="D14" s="93"/>
      <c r="E14" s="93"/>
      <c r="F14" s="272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6"/>
      <c r="R14" s="247"/>
      <c r="S14" s="248"/>
      <c r="T14" s="248"/>
      <c r="U14" s="248"/>
      <c r="V14" s="249"/>
      <c r="W14" s="247"/>
      <c r="X14" s="248"/>
      <c r="Y14" s="248"/>
      <c r="Z14" s="249"/>
      <c r="AA14" s="101">
        <f t="shared" si="0"/>
        <v>0</v>
      </c>
      <c r="AB14" s="215"/>
      <c r="AC14" s="215"/>
      <c r="AD14" s="215"/>
      <c r="AE14" s="215"/>
      <c r="AF14" s="216" t="s">
        <v>31</v>
      </c>
      <c r="AG14" s="217"/>
    </row>
    <row r="15" spans="1:33" x14ac:dyDescent="0.2">
      <c r="A15" s="232"/>
      <c r="B15" s="273"/>
      <c r="C15" s="274"/>
      <c r="D15" s="274"/>
      <c r="E15" s="274"/>
      <c r="F15" s="275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7"/>
      <c r="R15" s="278"/>
      <c r="S15" s="279"/>
      <c r="T15" s="279"/>
      <c r="U15" s="279"/>
      <c r="V15" s="280"/>
      <c r="W15" s="278"/>
      <c r="X15" s="279"/>
      <c r="Y15" s="279"/>
      <c r="Z15" s="280"/>
      <c r="AA15" s="87">
        <f t="shared" si="0"/>
        <v>0</v>
      </c>
      <c r="AB15" s="281"/>
      <c r="AC15" s="281"/>
      <c r="AD15" s="281"/>
      <c r="AE15" s="281"/>
      <c r="AF15" s="216" t="s">
        <v>31</v>
      </c>
      <c r="AG15" s="217"/>
    </row>
    <row r="16" spans="1:33" x14ac:dyDescent="0.2">
      <c r="A16" s="232"/>
      <c r="B16" s="286" t="s">
        <v>43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5">
        <f>SUM(AA6:AE15)</f>
        <v>0</v>
      </c>
      <c r="AB16" s="76"/>
      <c r="AC16" s="76"/>
      <c r="AD16" s="76"/>
      <c r="AE16" s="76"/>
      <c r="AF16" s="287" t="s">
        <v>31</v>
      </c>
      <c r="AG16" s="288"/>
    </row>
    <row r="17" spans="1:33" x14ac:dyDescent="0.2">
      <c r="A17" s="232"/>
      <c r="B17" s="78" t="s">
        <v>80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289">
        <v>20</v>
      </c>
      <c r="AB17" s="290"/>
      <c r="AC17" s="290"/>
      <c r="AD17" s="290"/>
      <c r="AE17" s="290"/>
      <c r="AF17" s="291" t="s">
        <v>51</v>
      </c>
      <c r="AG17" s="292"/>
    </row>
    <row r="18" spans="1:33" x14ac:dyDescent="0.2">
      <c r="A18" s="232"/>
      <c r="B18" s="282" t="s">
        <v>44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87">
        <f>AA16+(AA16*AA17%)</f>
        <v>0</v>
      </c>
      <c r="AB18" s="281"/>
      <c r="AC18" s="281"/>
      <c r="AD18" s="281"/>
      <c r="AE18" s="281"/>
      <c r="AF18" s="284" t="s">
        <v>45</v>
      </c>
      <c r="AG18" s="285"/>
    </row>
    <row r="19" spans="1:33" ht="6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</row>
    <row r="20" spans="1:33" x14ac:dyDescent="0.2">
      <c r="A20" s="36"/>
      <c r="B20" s="71" t="s">
        <v>46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ht="10.15" customHeight="1" x14ac:dyDescent="0.2">
      <c r="A21" s="36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3" x14ac:dyDescent="0.2">
      <c r="A22" s="36"/>
      <c r="B22" s="71" t="s">
        <v>47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36"/>
      <c r="AA22" s="36"/>
      <c r="AB22" s="36"/>
      <c r="AC22" s="36"/>
      <c r="AD22" s="36"/>
      <c r="AE22" s="36"/>
      <c r="AF22" s="36"/>
      <c r="AG22" s="36"/>
    </row>
    <row r="23" spans="1:33" ht="7.9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</row>
    <row r="24" spans="1:33" x14ac:dyDescent="0.2">
      <c r="A24" s="36"/>
      <c r="B24" s="218" t="s">
        <v>90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S24" s="219" t="s">
        <v>91</v>
      </c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</row>
    <row r="25" spans="1:33" x14ac:dyDescent="0.2">
      <c r="A25" s="36"/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8"/>
      <c r="S25" s="206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</row>
    <row r="26" spans="1:33" x14ac:dyDescent="0.2">
      <c r="A26" s="36"/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1"/>
      <c r="S26" s="209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1"/>
    </row>
    <row r="27" spans="1:33" x14ac:dyDescent="0.2">
      <c r="A27" s="36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1"/>
      <c r="S27" s="209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1"/>
    </row>
    <row r="28" spans="1:33" x14ac:dyDescent="0.2">
      <c r="A28" s="36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1"/>
      <c r="S28" s="209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1"/>
    </row>
    <row r="29" spans="1:33" x14ac:dyDescent="0.2">
      <c r="A29" s="36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1"/>
      <c r="S29" s="209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1"/>
    </row>
    <row r="30" spans="1:33" x14ac:dyDescent="0.2">
      <c r="A30" s="36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1"/>
      <c r="S30" s="209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1"/>
    </row>
    <row r="31" spans="1:33" x14ac:dyDescent="0.2">
      <c r="A31" s="36"/>
      <c r="B31" s="209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1"/>
      <c r="S31" s="209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1"/>
    </row>
    <row r="32" spans="1:33" x14ac:dyDescent="0.2">
      <c r="A32" s="36"/>
      <c r="B32" s="212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4"/>
      <c r="S32" s="212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4"/>
    </row>
  </sheetData>
  <mergeCells count="92">
    <mergeCell ref="AF18:AG18"/>
    <mergeCell ref="B22:Y22"/>
    <mergeCell ref="B16:Z16"/>
    <mergeCell ref="AA16:AE16"/>
    <mergeCell ref="AF16:AG16"/>
    <mergeCell ref="B17:Z17"/>
    <mergeCell ref="AA17:AE17"/>
    <mergeCell ref="AF17:AG17"/>
    <mergeCell ref="B21:AG21"/>
    <mergeCell ref="B15:E15"/>
    <mergeCell ref="F15:Q15"/>
    <mergeCell ref="R15:V15"/>
    <mergeCell ref="W15:Z15"/>
    <mergeCell ref="AA15:AE15"/>
    <mergeCell ref="B18:Z18"/>
    <mergeCell ref="AA18:AE18"/>
    <mergeCell ref="B14:E14"/>
    <mergeCell ref="F14:Q14"/>
    <mergeCell ref="R14:V14"/>
    <mergeCell ref="W14:Z14"/>
    <mergeCell ref="AA14:AE14"/>
    <mergeCell ref="AF14:AG14"/>
    <mergeCell ref="I10:L10"/>
    <mergeCell ref="M10:N10"/>
    <mergeCell ref="O10:Q10"/>
    <mergeCell ref="R10:V10"/>
    <mergeCell ref="AF15:AG15"/>
    <mergeCell ref="AA13:AE13"/>
    <mergeCell ref="AF13:AG13"/>
    <mergeCell ref="W10:Z10"/>
    <mergeCell ref="AA10:AE10"/>
    <mergeCell ref="AF10:AG10"/>
    <mergeCell ref="B13:Q13"/>
    <mergeCell ref="R13:V13"/>
    <mergeCell ref="W13:Z13"/>
    <mergeCell ref="B11:Q11"/>
    <mergeCell ref="R11:V11"/>
    <mergeCell ref="W11:Z11"/>
    <mergeCell ref="AA7:AE7"/>
    <mergeCell ref="AF7:AG7"/>
    <mergeCell ref="B8:L8"/>
    <mergeCell ref="B12:Q12"/>
    <mergeCell ref="R12:V12"/>
    <mergeCell ref="W12:Z12"/>
    <mergeCell ref="AA11:AE11"/>
    <mergeCell ref="AF11:AG11"/>
    <mergeCell ref="B10:F10"/>
    <mergeCell ref="G10:H10"/>
    <mergeCell ref="B7:L7"/>
    <mergeCell ref="M7:N7"/>
    <mergeCell ref="O7:Q7"/>
    <mergeCell ref="R7:U7"/>
    <mergeCell ref="W7:X7"/>
    <mergeCell ref="Y7:Z7"/>
    <mergeCell ref="AF9:AG9"/>
    <mergeCell ref="M8:N8"/>
    <mergeCell ref="O8:Q8"/>
    <mergeCell ref="R8:U8"/>
    <mergeCell ref="W8:X8"/>
    <mergeCell ref="Y8:Z8"/>
    <mergeCell ref="AA8:AE8"/>
    <mergeCell ref="AF8:AG8"/>
    <mergeCell ref="A5:A18"/>
    <mergeCell ref="B6:Q6"/>
    <mergeCell ref="R6:V6"/>
    <mergeCell ref="W6:Z6"/>
    <mergeCell ref="AA6:AE6"/>
    <mergeCell ref="AF6:AG6"/>
    <mergeCell ref="B9:Q9"/>
    <mergeCell ref="R9:V9"/>
    <mergeCell ref="W9:Z9"/>
    <mergeCell ref="AA9:AE9"/>
    <mergeCell ref="B24:Q24"/>
    <mergeCell ref="S24:AG24"/>
    <mergeCell ref="A1:A2"/>
    <mergeCell ref="B1:AC2"/>
    <mergeCell ref="B5:Q5"/>
    <mergeCell ref="R5:V5"/>
    <mergeCell ref="W5:Z5"/>
    <mergeCell ref="AA5:AG5"/>
    <mergeCell ref="B3:AG3"/>
    <mergeCell ref="B4:AG4"/>
    <mergeCell ref="B25:P32"/>
    <mergeCell ref="S25:AG32"/>
    <mergeCell ref="A23:A32"/>
    <mergeCell ref="Z22:AG22"/>
    <mergeCell ref="AA12:AE12"/>
    <mergeCell ref="AF12:AG12"/>
    <mergeCell ref="B20:AG20"/>
    <mergeCell ref="A19:AG19"/>
    <mergeCell ref="A20:A22"/>
    <mergeCell ref="B23:AG23"/>
  </mergeCells>
  <printOptions horizontalCentered="1"/>
  <pageMargins left="0.78740157480314965" right="0.78740157480314965" top="0.78740157480314965" bottom="0.59055118110236227" header="0.31496062992125984" footer="0.31496062992125984"/>
  <pageSetup paperSize="10" scale="88" orientation="portrait" horizontalDpi="4294967292" verticalDpi="4294967292" r:id="rId1"/>
  <headerFooter alignWithMargins="0">
    <oddFooter>&amp;C&amp;8 Contrat d'architecte pour travaux neufs - Annexe financière "&amp;"Arial,Gras"&amp;KFF0000au pourcentage&amp;"Arial,Normal"&amp;K000000 " 01/07/2011 - page 2/2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Annexe au pourcentage page 1</vt:lpstr>
      <vt:lpstr>annexe au pourcentage page 2</vt:lpstr>
      <vt:lpstr>'Annexe au pourcentage page 1'!Zone_d_impression</vt:lpstr>
      <vt:lpstr>'annexe au pourcentage page 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Faucher</dc:creator>
  <cp:lastModifiedBy>Damien</cp:lastModifiedBy>
  <cp:lastPrinted>2011-07-08T13:46:20Z</cp:lastPrinted>
  <dcterms:created xsi:type="dcterms:W3CDTF">2011-01-07T14:47:18Z</dcterms:created>
  <dcterms:modified xsi:type="dcterms:W3CDTF">2016-02-15T15:44:12Z</dcterms:modified>
</cp:coreProperties>
</file>